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nh\"/>
    </mc:Choice>
  </mc:AlternateContent>
  <bookViews>
    <workbookView xWindow="0" yWindow="60" windowWidth="20730" windowHeight="11700" tabRatio="545" activeTab="1"/>
  </bookViews>
  <sheets>
    <sheet name="ATV" sheetId="23" r:id="rId1"/>
    <sheet name="UTV" sheetId="36" r:id="rId2"/>
    <sheet name="ТР-1" sheetId="32" r:id="rId3"/>
    <sheet name="ТР-3" sheetId="31" r:id="rId4"/>
    <sheet name="ТР-Л" sheetId="34" r:id="rId5"/>
    <sheet name="ТР-Т" sheetId="35" r:id="rId6"/>
  </sheets>
  <definedNames>
    <definedName name="_1">#REF!</definedName>
    <definedName name="_2">#REF!</definedName>
    <definedName name="_3">#REF!</definedName>
    <definedName name="_5">#REF!</definedName>
  </definedNames>
  <calcPr calcId="152511" concurrentCalc="0"/>
</workbook>
</file>

<file path=xl/calcChain.xml><?xml version="1.0" encoding="utf-8"?>
<calcChain xmlns="http://schemas.openxmlformats.org/spreadsheetml/2006/main">
  <c r="AB8" i="36" l="1"/>
  <c r="AD8" i="36"/>
  <c r="Y8" i="36"/>
  <c r="AJ13" i="23"/>
  <c r="AB13" i="23"/>
  <c r="AD13" i="23"/>
  <c r="Y13" i="23"/>
  <c r="AJ12" i="23"/>
  <c r="AB12" i="23"/>
  <c r="AD12" i="23"/>
  <c r="Y12" i="23"/>
  <c r="AJ11" i="23"/>
  <c r="AB11" i="23"/>
  <c r="AD11" i="23"/>
  <c r="Y11" i="23"/>
  <c r="AJ10" i="23"/>
  <c r="AB10" i="23"/>
  <c r="AD10" i="23"/>
  <c r="Y10" i="23"/>
  <c r="AJ9" i="23"/>
  <c r="AB9" i="23"/>
  <c r="AD9" i="23"/>
  <c r="Y9" i="23"/>
  <c r="AJ8" i="23"/>
  <c r="AB8" i="23"/>
  <c r="AD8" i="23"/>
  <c r="Y8" i="23"/>
  <c r="AL9" i="31"/>
  <c r="AL8" i="31"/>
  <c r="AL11" i="31"/>
  <c r="AD11" i="31"/>
  <c r="AF11" i="31"/>
  <c r="AA9" i="31"/>
  <c r="AA8" i="31"/>
  <c r="AA10" i="31"/>
  <c r="AA14" i="31"/>
  <c r="AA13" i="31"/>
  <c r="AA12" i="31"/>
  <c r="AA11" i="31"/>
  <c r="AL14" i="31"/>
  <c r="AD14" i="31"/>
  <c r="AF14" i="31"/>
  <c r="AL13" i="31"/>
  <c r="AD13" i="31"/>
  <c r="AF13" i="31"/>
  <c r="AL12" i="31"/>
  <c r="AD12" i="31"/>
  <c r="AF12" i="31"/>
  <c r="AL10" i="31"/>
  <c r="AD10" i="31"/>
  <c r="AF10" i="31"/>
  <c r="AD9" i="31"/>
  <c r="AF9" i="31"/>
  <c r="AD8" i="31"/>
  <c r="AF8" i="31"/>
  <c r="AL17" i="32"/>
  <c r="AL16" i="32"/>
  <c r="AL13" i="32"/>
  <c r="AL14" i="32"/>
  <c r="AL12" i="32"/>
  <c r="AL10" i="32"/>
  <c r="AD14" i="32"/>
  <c r="AF14" i="32"/>
  <c r="AD16" i="32"/>
  <c r="AF16" i="32"/>
  <c r="AD17" i="32"/>
  <c r="AF17" i="32"/>
  <c r="AD13" i="32"/>
  <c r="AF13" i="32"/>
  <c r="AD12" i="32"/>
  <c r="AF12" i="32"/>
  <c r="AD10" i="32"/>
  <c r="AF10" i="32"/>
  <c r="AD9" i="32"/>
  <c r="AF9" i="32"/>
  <c r="AD8" i="32"/>
  <c r="AF8" i="32"/>
  <c r="AA14" i="32"/>
  <c r="AA15" i="32"/>
  <c r="AA16" i="32"/>
  <c r="AA17" i="32"/>
  <c r="AA18" i="32"/>
  <c r="AA13" i="32"/>
  <c r="AA12" i="32"/>
  <c r="AA11" i="32"/>
  <c r="AA10" i="32"/>
  <c r="AD9" i="34"/>
  <c r="AF9" i="34"/>
  <c r="AD10" i="34"/>
  <c r="AF10" i="34"/>
  <c r="AD8" i="34"/>
  <c r="AA8" i="34"/>
  <c r="AA10" i="34"/>
  <c r="AA9" i="34"/>
  <c r="AD11" i="35"/>
  <c r="AF11" i="35"/>
  <c r="AD12" i="35"/>
  <c r="AF12" i="35"/>
  <c r="AD10" i="35"/>
  <c r="AD8" i="35"/>
  <c r="AA11" i="35"/>
  <c r="AA12" i="35"/>
  <c r="AA13" i="35"/>
  <c r="AA10" i="35"/>
  <c r="AA9" i="35"/>
  <c r="AA8" i="35"/>
  <c r="AF10" i="35"/>
  <c r="AD13" i="35"/>
  <c r="AF13" i="35"/>
  <c r="AD9" i="35"/>
  <c r="AF9" i="35"/>
  <c r="AF8" i="35"/>
  <c r="AF8" i="34"/>
</calcChain>
</file>

<file path=xl/sharedStrings.xml><?xml version="1.0" encoding="utf-8"?>
<sst xmlns="http://schemas.openxmlformats.org/spreadsheetml/2006/main" count="321" uniqueCount="160">
  <si>
    <t>Бортовой номер</t>
  </si>
  <si>
    <t>категория ATV</t>
  </si>
  <si>
    <t>ФИО</t>
  </si>
  <si>
    <t>Нас.пункт</t>
  </si>
  <si>
    <t>Время старта</t>
  </si>
  <si>
    <t>Время финиша</t>
  </si>
  <si>
    <t>Время СУ</t>
  </si>
  <si>
    <t>количество точек СУ</t>
  </si>
  <si>
    <t>Пенализация</t>
  </si>
  <si>
    <t>Результат</t>
  </si>
  <si>
    <t>Владивосток</t>
  </si>
  <si>
    <t>Находка</t>
  </si>
  <si>
    <t>1
2</t>
  </si>
  <si>
    <t>3
4</t>
  </si>
  <si>
    <t>категория ТР-1</t>
  </si>
  <si>
    <t>категория ТР-3</t>
  </si>
  <si>
    <t>Ряднов Дмитрий</t>
  </si>
  <si>
    <t>Ряднова Анастасия</t>
  </si>
  <si>
    <t>Лаврешин Дмитрий</t>
  </si>
  <si>
    <t>Артем</t>
  </si>
  <si>
    <t>Кульбак Роман</t>
  </si>
  <si>
    <t>Точки</t>
  </si>
  <si>
    <t>Время</t>
  </si>
  <si>
    <t>МЕСТО</t>
  </si>
  <si>
    <t>итого ВРЕМЯ</t>
  </si>
  <si>
    <t>Участники</t>
  </si>
  <si>
    <t>ФИО Пилот</t>
  </si>
  <si>
    <t>ФИО Штурман</t>
  </si>
  <si>
    <t>Населенный пункт</t>
  </si>
  <si>
    <t>Автомобиль</t>
  </si>
  <si>
    <t>Уссурийск</t>
  </si>
  <si>
    <t>M.Pajero</t>
  </si>
  <si>
    <t>Рудковский Петр</t>
  </si>
  <si>
    <t>Смуров Станислав</t>
  </si>
  <si>
    <t>Масилов Александр</t>
  </si>
  <si>
    <t>Федорчук Евгений</t>
  </si>
  <si>
    <t>Михайлов Александр</t>
  </si>
  <si>
    <t>Гуляев Дмитрий</t>
  </si>
  <si>
    <t>Зубцов Данил
Грицаенко Владимир</t>
  </si>
  <si>
    <t>Павленко Евгений</t>
  </si>
  <si>
    <t>Беленкова Надежда</t>
  </si>
  <si>
    <t>Сапожников Евгений</t>
  </si>
  <si>
    <t>Мальцев Михаил</t>
  </si>
  <si>
    <t>Волкова Марианна</t>
  </si>
  <si>
    <t>Зеленцов Дмитрий</t>
  </si>
  <si>
    <t>5
6</t>
  </si>
  <si>
    <t>Кубок Приморской Федерации автомобильного спорта по трофи-рейдам</t>
  </si>
  <si>
    <t>стартовало: 6</t>
  </si>
  <si>
    <t>S.Jimny</t>
  </si>
  <si>
    <t>S. Escudo</t>
  </si>
  <si>
    <t>ДСУ</t>
  </si>
  <si>
    <t>БАЛЛЫ всех СУ</t>
  </si>
  <si>
    <t>сход</t>
  </si>
  <si>
    <t>стартовало: 3</t>
  </si>
  <si>
    <t>Ченчик Никита</t>
  </si>
  <si>
    <t>Шестак Максим</t>
  </si>
  <si>
    <t>Панюшкин Сергей</t>
  </si>
  <si>
    <t>Панюшкин Валерий</t>
  </si>
  <si>
    <t>Артём</t>
  </si>
  <si>
    <t>Korando</t>
  </si>
  <si>
    <t>категория ТР-Л</t>
  </si>
  <si>
    <t>категория ТР-Т</t>
  </si>
  <si>
    <t>Subaru Forester</t>
  </si>
  <si>
    <t>Результат СУ</t>
  </si>
  <si>
    <t>Свитина Наталья</t>
  </si>
  <si>
    <t>TLC80</t>
  </si>
  <si>
    <t>Очки СУ</t>
  </si>
  <si>
    <t>Коротюк Сергей
Павлов Антон</t>
  </si>
  <si>
    <t>Овчинников Станислав</t>
  </si>
  <si>
    <t>Яковенко Михаил</t>
  </si>
  <si>
    <t>Богацкая Евгения</t>
  </si>
  <si>
    <t>Кизеев Артем</t>
  </si>
  <si>
    <t>Чекунов Андрей</t>
  </si>
  <si>
    <t>Учаев Алексей</t>
  </si>
  <si>
    <t>Богацкий Роман</t>
  </si>
  <si>
    <t>Негороженко Антон
Яшкин Александр</t>
  </si>
  <si>
    <t>Маркус Андрей
Семенов Александр</t>
  </si>
  <si>
    <t>7
8</t>
  </si>
  <si>
    <t>9
10</t>
  </si>
  <si>
    <t>Кирик Андрей 
Шуппа Антон</t>
  </si>
  <si>
    <t>трофи-рейд  "Шатун - 2019"</t>
  </si>
  <si>
    <t>22.06 - 23.06 2019 г</t>
  </si>
  <si>
    <t>11
12</t>
  </si>
  <si>
    <t>Часов Павел
Механошин Олег</t>
  </si>
  <si>
    <t>Яремко Иван</t>
  </si>
  <si>
    <t>Васильев Максим</t>
  </si>
  <si>
    <t>MMC Pajero</t>
  </si>
  <si>
    <t>Цыганков Алексей</t>
  </si>
  <si>
    <t>Гнитецкий Денис</t>
  </si>
  <si>
    <t>Барышников Виктор</t>
  </si>
  <si>
    <t xml:space="preserve">Потоцкий Денис </t>
  </si>
  <si>
    <t>Яковлев Михаил</t>
  </si>
  <si>
    <t>Казаков Владимир</t>
  </si>
  <si>
    <t>Вахнюк Игорь</t>
  </si>
  <si>
    <t>Дусь Павел</t>
  </si>
  <si>
    <t>Владивосток, Хабаровск</t>
  </si>
  <si>
    <t>Рыжее солнышко</t>
  </si>
  <si>
    <t>Дюжев Михаил</t>
  </si>
  <si>
    <t>S.Buggi</t>
  </si>
  <si>
    <t>Антипин Денис</t>
  </si>
  <si>
    <t>УАЗ 3151</t>
  </si>
  <si>
    <t>Белоусов Антон</t>
  </si>
  <si>
    <t>Смыков Максим</t>
  </si>
  <si>
    <t>Находка, Владивосток</t>
  </si>
  <si>
    <t>Малков Дмитрий</t>
  </si>
  <si>
    <t>Дян Александр</t>
  </si>
  <si>
    <t>Ultra4</t>
  </si>
  <si>
    <t xml:space="preserve">Шапошников Гергий </t>
  </si>
  <si>
    <t>Бурмистров Александр</t>
  </si>
  <si>
    <t>Божок Александр</t>
  </si>
  <si>
    <t>Митин Никита</t>
  </si>
  <si>
    <t>Арсеньев</t>
  </si>
  <si>
    <t>Митюшкин Алексей</t>
  </si>
  <si>
    <t>Уткин Святослав</t>
  </si>
  <si>
    <t>Гасанов Артем</t>
  </si>
  <si>
    <t>Голодяев Сергей</t>
  </si>
  <si>
    <t>Голодяева Анастасия</t>
  </si>
  <si>
    <t>Тарнапольский Владимир</t>
  </si>
  <si>
    <t>Жигленок Александр</t>
  </si>
  <si>
    <t>N.Terrano</t>
  </si>
  <si>
    <t>N.Safari</t>
  </si>
  <si>
    <t>Михальченко Денис
Калинин Юрий</t>
  </si>
  <si>
    <t>В-Надеждинское
Каменушка</t>
  </si>
  <si>
    <t>Чайкин Александр
Рычагов Сергей</t>
  </si>
  <si>
    <t>Бердников Иван
Бердников Александр</t>
  </si>
  <si>
    <t>T. Prado 78</t>
  </si>
  <si>
    <t>ВХ1</t>
  </si>
  <si>
    <t>ВХ2</t>
  </si>
  <si>
    <t>Б2</t>
  </si>
  <si>
    <t>ВАЗ21214</t>
  </si>
  <si>
    <t>Владивосток/Галенки</t>
  </si>
  <si>
    <t>Гребень Николай</t>
  </si>
  <si>
    <t>стартовало: 11</t>
  </si>
  <si>
    <t>ВАЗ 2121 "Нива"</t>
  </si>
  <si>
    <t xml:space="preserve">Время  </t>
  </si>
  <si>
    <t>СУ</t>
  </si>
  <si>
    <t>нк</t>
  </si>
  <si>
    <t>Кол-во кругов</t>
  </si>
  <si>
    <t>Очки ДСУ</t>
  </si>
  <si>
    <t>Баллы СУ</t>
  </si>
  <si>
    <t>Ножнов Алексей</t>
  </si>
  <si>
    <t>Федоренко Евгений</t>
  </si>
  <si>
    <t>стартовало: 9</t>
  </si>
  <si>
    <t>9</t>
  </si>
  <si>
    <t>14</t>
  </si>
  <si>
    <t>26,5</t>
  </si>
  <si>
    <t>категория SSV</t>
  </si>
  <si>
    <t xml:space="preserve">количество точек СУ </t>
  </si>
  <si>
    <t>Владивосток
Кневичи</t>
  </si>
  <si>
    <t>Владивосток
Екатериновка</t>
  </si>
  <si>
    <t>108/107</t>
  </si>
  <si>
    <t>142/160</t>
  </si>
  <si>
    <t>101/111</t>
  </si>
  <si>
    <t>116/161</t>
  </si>
  <si>
    <t>158/153</t>
  </si>
  <si>
    <t>103/137</t>
  </si>
  <si>
    <t>Находка
Владивосток</t>
  </si>
  <si>
    <t>Находка
Находка</t>
  </si>
  <si>
    <t>20</t>
  </si>
  <si>
    <t>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</si>
</sst>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\ h:mm;@"/>
    <numFmt numFmtId="165" formatCode="[h]:mm:ss;@"/>
  </numFmts>
  <fonts count="7" x14ac:knownFonts="1"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color rgb="FFFF000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4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1" xfId="0" applyBorder="1"/>
    <xf numFmtId="1" fontId="0" fillId="0" borderId="1" xfId="0" applyNumberFormat="1" applyBorder="1"/>
    <xf numFmtId="0" fontId="0" fillId="0" borderId="2" xfId="0" applyBorder="1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/>
    <xf numFmtId="1" fontId="0" fillId="0" borderId="0" xfId="0" applyNumberFormat="1" applyBorder="1"/>
    <xf numFmtId="0" fontId="3" fillId="0" borderId="1" xfId="0" applyFont="1" applyBorder="1"/>
    <xf numFmtId="165" fontId="0" fillId="0" borderId="0" xfId="0" applyNumberFormat="1" applyBorder="1"/>
    <xf numFmtId="0" fontId="2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0" fillId="0" borderId="0" xfId="0" applyNumberFormat="1" applyBorder="1"/>
    <xf numFmtId="3" fontId="2" fillId="0" borderId="0" xfId="0" applyNumberFormat="1" applyFont="1" applyBorder="1" applyAlignment="1">
      <alignment horizontal="left" wrapText="1"/>
    </xf>
    <xf numFmtId="0" fontId="5" fillId="0" borderId="0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7" xfId="0" applyBorder="1" applyAlignment="1"/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7" xfId="0" applyNumberFormat="1" applyBorder="1" applyAlignment="1"/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21"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zoomScaleNormal="100" workbookViewId="0">
      <selection activeCell="D20" sqref="D20"/>
    </sheetView>
  </sheetViews>
  <sheetFormatPr defaultRowHeight="12.75" x14ac:dyDescent="0.2"/>
  <cols>
    <col min="1" max="1" width="4.140625" customWidth="1"/>
    <col min="2" max="2" width="9.5703125" bestFit="1" customWidth="1"/>
    <col min="3" max="3" width="26.85546875" customWidth="1"/>
    <col min="4" max="4" width="17.85546875" customWidth="1"/>
    <col min="5" max="24" width="4.140625" customWidth="1"/>
    <col min="25" max="25" width="9.140625" customWidth="1"/>
    <col min="26" max="27" width="13.42578125" customWidth="1"/>
    <col min="28" max="35" width="9.140625" customWidth="1"/>
  </cols>
  <sheetData>
    <row r="1" spans="1:37" ht="15.75" x14ac:dyDescent="0.25">
      <c r="A1" s="1" t="s">
        <v>46</v>
      </c>
      <c r="B1" s="1"/>
      <c r="C1" s="1"/>
      <c r="D1" s="1"/>
    </row>
    <row r="2" spans="1:37" ht="15.75" x14ac:dyDescent="0.25">
      <c r="A2" s="1" t="s">
        <v>80</v>
      </c>
      <c r="B2" s="1"/>
      <c r="C2" s="1"/>
      <c r="D2" s="1"/>
    </row>
    <row r="3" spans="1:37" ht="15.75" x14ac:dyDescent="0.25">
      <c r="A3" s="1" t="s">
        <v>81</v>
      </c>
      <c r="B3" s="1"/>
      <c r="C3" s="1"/>
      <c r="D3" s="1"/>
    </row>
    <row r="4" spans="1:37" ht="15.75" x14ac:dyDescent="0.25">
      <c r="A4" s="1" t="s">
        <v>1</v>
      </c>
      <c r="B4" s="1"/>
      <c r="C4" s="1"/>
      <c r="D4" s="1"/>
    </row>
    <row r="5" spans="1:37" x14ac:dyDescent="0.2">
      <c r="A5" s="43" t="s">
        <v>25</v>
      </c>
      <c r="B5" s="43"/>
      <c r="C5" s="43"/>
      <c r="D5" s="43"/>
      <c r="E5" s="45" t="s">
        <v>21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43" t="s">
        <v>9</v>
      </c>
      <c r="AK5" s="43"/>
    </row>
    <row r="6" spans="1:37" s="9" customFormat="1" ht="15.75" customHeight="1" x14ac:dyDescent="0.2">
      <c r="A6" s="44" t="s">
        <v>47</v>
      </c>
      <c r="B6" s="44"/>
      <c r="C6" s="44"/>
      <c r="D6" s="44"/>
      <c r="E6" s="47" t="s">
        <v>135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 t="s">
        <v>134</v>
      </c>
      <c r="AA6" s="47"/>
      <c r="AB6" s="47"/>
      <c r="AC6" s="47"/>
      <c r="AD6" s="47"/>
      <c r="AE6" s="48" t="s">
        <v>63</v>
      </c>
      <c r="AF6" s="49"/>
      <c r="AG6" s="48" t="s">
        <v>50</v>
      </c>
      <c r="AH6" s="50"/>
      <c r="AI6" s="50"/>
      <c r="AJ6" s="43"/>
      <c r="AK6" s="43"/>
    </row>
    <row r="7" spans="1:37" s="9" customFormat="1" ht="39" x14ac:dyDescent="0.25">
      <c r="A7" s="2"/>
      <c r="B7" s="7" t="s">
        <v>0</v>
      </c>
      <c r="C7" s="2" t="s">
        <v>2</v>
      </c>
      <c r="D7" s="2" t="s">
        <v>3</v>
      </c>
      <c r="E7" s="3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>
        <v>18</v>
      </c>
      <c r="W7" s="14">
        <v>19</v>
      </c>
      <c r="X7" s="14">
        <v>20</v>
      </c>
      <c r="Y7" s="15" t="s">
        <v>147</v>
      </c>
      <c r="Z7" s="15" t="s">
        <v>4</v>
      </c>
      <c r="AA7" s="15" t="s">
        <v>5</v>
      </c>
      <c r="AB7" s="4" t="s">
        <v>6</v>
      </c>
      <c r="AC7" s="15" t="s">
        <v>8</v>
      </c>
      <c r="AD7" s="16" t="s">
        <v>24</v>
      </c>
      <c r="AE7" s="8" t="s">
        <v>23</v>
      </c>
      <c r="AF7" s="8" t="s">
        <v>139</v>
      </c>
      <c r="AG7" s="15" t="s">
        <v>137</v>
      </c>
      <c r="AH7" s="8" t="s">
        <v>23</v>
      </c>
      <c r="AI7" s="8" t="s">
        <v>138</v>
      </c>
      <c r="AJ7" s="8" t="s">
        <v>51</v>
      </c>
      <c r="AK7" s="8" t="s">
        <v>23</v>
      </c>
    </row>
    <row r="8" spans="1:37" s="9" customFormat="1" ht="30.75" x14ac:dyDescent="0.25">
      <c r="A8" s="7" t="s">
        <v>12</v>
      </c>
      <c r="B8" s="41" t="s">
        <v>150</v>
      </c>
      <c r="C8" s="13" t="s">
        <v>75</v>
      </c>
      <c r="D8" s="13"/>
      <c r="E8" s="3"/>
      <c r="F8" s="3">
        <v>1</v>
      </c>
      <c r="G8" s="3">
        <v>1</v>
      </c>
      <c r="H8" s="3">
        <v>1</v>
      </c>
      <c r="I8" s="3">
        <v>1</v>
      </c>
      <c r="J8" s="3"/>
      <c r="K8" s="3">
        <v>1</v>
      </c>
      <c r="L8" s="3"/>
      <c r="M8" s="3"/>
      <c r="N8" s="3"/>
      <c r="O8" s="3"/>
      <c r="P8" s="3"/>
      <c r="Q8" s="3"/>
      <c r="R8" s="3"/>
      <c r="S8" s="3"/>
      <c r="T8" s="3"/>
      <c r="U8" s="3">
        <v>1</v>
      </c>
      <c r="V8" s="3"/>
      <c r="W8" s="3"/>
      <c r="X8" s="3"/>
      <c r="Y8" s="38">
        <f>E8+F8+G8+H8+I8+J8+K8+L8+M8+N8+O8+P8+Q8+R8+S8+T8+U8+V8+W8+X8</f>
        <v>6</v>
      </c>
      <c r="Z8" s="6">
        <v>43638.489583333336</v>
      </c>
      <c r="AA8" s="6">
        <v>43638.663622685184</v>
      </c>
      <c r="AB8" s="36">
        <f>AA8-Z8</f>
        <v>0.17403935184847796</v>
      </c>
      <c r="AC8" s="5"/>
      <c r="AD8" s="5">
        <f>AC8+AB8</f>
        <v>0.17403935184847796</v>
      </c>
      <c r="AE8" s="30">
        <v>5</v>
      </c>
      <c r="AF8" s="33">
        <v>10</v>
      </c>
      <c r="AG8" s="38"/>
      <c r="AH8" s="38"/>
      <c r="AI8" s="38"/>
      <c r="AJ8" s="39">
        <f>AF8+AI8</f>
        <v>10</v>
      </c>
      <c r="AK8" s="30">
        <v>5</v>
      </c>
    </row>
    <row r="9" spans="1:37" s="9" customFormat="1" ht="30.75" x14ac:dyDescent="0.25">
      <c r="A9" s="7" t="s">
        <v>13</v>
      </c>
      <c r="B9" s="41" t="s">
        <v>151</v>
      </c>
      <c r="C9" s="13" t="s">
        <v>79</v>
      </c>
      <c r="D9" s="13" t="s">
        <v>148</v>
      </c>
      <c r="E9" s="3"/>
      <c r="F9" s="3">
        <v>1</v>
      </c>
      <c r="G9" s="3">
        <v>1</v>
      </c>
      <c r="H9" s="3">
        <v>1</v>
      </c>
      <c r="I9" s="3">
        <v>1</v>
      </c>
      <c r="J9" s="3"/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/>
      <c r="T9" s="3">
        <v>1</v>
      </c>
      <c r="U9" s="3">
        <v>1</v>
      </c>
      <c r="V9" s="3">
        <v>1</v>
      </c>
      <c r="W9" s="3">
        <v>1</v>
      </c>
      <c r="X9" s="3">
        <v>1</v>
      </c>
      <c r="Y9" s="38">
        <f>E9+F9+G9+H9+I9+J9+K9+L9+M9+N9+O9+P9+Q9+R9+S9+T9+U9+V9+W9+X9</f>
        <v>17</v>
      </c>
      <c r="Z9" s="6">
        <v>43638.489583333336</v>
      </c>
      <c r="AA9" s="6">
        <v>43638.764236111114</v>
      </c>
      <c r="AB9" s="36">
        <f t="shared" ref="AB9:AB12" si="0">AA9-Z9</f>
        <v>0.27465277777810115</v>
      </c>
      <c r="AC9" s="5"/>
      <c r="AD9" s="5">
        <f t="shared" ref="AD9" si="1">AC9+AB9</f>
        <v>0.27465277777810115</v>
      </c>
      <c r="AE9" s="29">
        <v>2</v>
      </c>
      <c r="AF9" s="33">
        <v>43</v>
      </c>
      <c r="AG9" s="38" t="s">
        <v>52</v>
      </c>
      <c r="AH9" s="38"/>
      <c r="AI9" s="38"/>
      <c r="AJ9" s="39">
        <f>AF9+AI9</f>
        <v>43</v>
      </c>
      <c r="AK9" s="29">
        <v>3</v>
      </c>
    </row>
    <row r="10" spans="1:37" s="9" customFormat="1" ht="30.75" x14ac:dyDescent="0.25">
      <c r="A10" s="7" t="s">
        <v>45</v>
      </c>
      <c r="B10" s="41" t="s">
        <v>152</v>
      </c>
      <c r="C10" s="13" t="s">
        <v>38</v>
      </c>
      <c r="D10" s="13" t="s">
        <v>149</v>
      </c>
      <c r="E10" s="3"/>
      <c r="F10" s="3">
        <v>1</v>
      </c>
      <c r="G10" s="3">
        <v>1</v>
      </c>
      <c r="H10" s="3">
        <v>1</v>
      </c>
      <c r="I10" s="3">
        <v>1</v>
      </c>
      <c r="J10" s="3"/>
      <c r="K10" s="3">
        <v>1</v>
      </c>
      <c r="L10" s="3"/>
      <c r="M10" s="3">
        <v>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8">
        <f>E10+F10+G10+H10+I10+J10+K10+L10+M10+N10+O10+P10+Q10+R10+S10+T10+U10+V10+W10+X10</f>
        <v>6</v>
      </c>
      <c r="Z10" s="6">
        <v>43638.489583333336</v>
      </c>
      <c r="AA10" s="6">
        <v>43638.734756944446</v>
      </c>
      <c r="AB10" s="36">
        <f t="shared" si="0"/>
        <v>0.24517361111065838</v>
      </c>
      <c r="AC10" s="5"/>
      <c r="AD10" s="5">
        <f>AC10+AB10</f>
        <v>0.24517361111065838</v>
      </c>
      <c r="AE10" s="30">
        <v>6</v>
      </c>
      <c r="AF10" s="33">
        <v>1</v>
      </c>
      <c r="AG10" s="37"/>
      <c r="AH10" s="30"/>
      <c r="AI10" s="39"/>
      <c r="AJ10" s="39">
        <f>AF10+AI10</f>
        <v>1</v>
      </c>
      <c r="AK10" s="30">
        <v>6</v>
      </c>
    </row>
    <row r="11" spans="1:37" s="9" customFormat="1" ht="30.75" x14ac:dyDescent="0.25">
      <c r="A11" s="7" t="s">
        <v>77</v>
      </c>
      <c r="B11" s="41" t="s">
        <v>153</v>
      </c>
      <c r="C11" s="13" t="s">
        <v>67</v>
      </c>
      <c r="D11" s="13" t="s">
        <v>156</v>
      </c>
      <c r="E11" s="3"/>
      <c r="F11" s="3"/>
      <c r="G11" s="3">
        <v>1</v>
      </c>
      <c r="H11" s="3">
        <v>1</v>
      </c>
      <c r="I11" s="3">
        <v>1</v>
      </c>
      <c r="J11" s="3"/>
      <c r="K11" s="3">
        <v>1</v>
      </c>
      <c r="L11" s="3"/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8">
        <f t="shared" ref="Y11:Y13" si="2">E11+F11+G11+H11+I11+J11+K11+L11+M11+N11+O11+P11+Q11+R11+S11+T11+U11+V11+W11+X11</f>
        <v>16</v>
      </c>
      <c r="Z11" s="6">
        <v>43638.489583333336</v>
      </c>
      <c r="AA11" s="6">
        <v>43638.703356481485</v>
      </c>
      <c r="AB11" s="36">
        <f>AA11-Z11</f>
        <v>0.21377314814890269</v>
      </c>
      <c r="AC11" s="40"/>
      <c r="AD11" s="5">
        <f>AC11+AB11</f>
        <v>0.21377314814890269</v>
      </c>
      <c r="AE11" s="29">
        <v>3</v>
      </c>
      <c r="AF11" s="33">
        <v>30</v>
      </c>
      <c r="AG11" s="37">
        <v>7</v>
      </c>
      <c r="AH11" s="29">
        <v>1</v>
      </c>
      <c r="AI11" s="39" t="s">
        <v>158</v>
      </c>
      <c r="AJ11" s="39">
        <f>AF11+AI11</f>
        <v>50</v>
      </c>
      <c r="AK11" s="29">
        <v>2</v>
      </c>
    </row>
    <row r="12" spans="1:37" s="9" customFormat="1" ht="30.75" x14ac:dyDescent="0.25">
      <c r="A12" s="7" t="s">
        <v>78</v>
      </c>
      <c r="B12" s="41" t="s">
        <v>154</v>
      </c>
      <c r="C12" s="13" t="s">
        <v>76</v>
      </c>
      <c r="D12" s="13" t="s">
        <v>157</v>
      </c>
      <c r="E12" s="3"/>
      <c r="F12" s="3">
        <v>1</v>
      </c>
      <c r="G12" s="3">
        <v>1</v>
      </c>
      <c r="H12" s="3">
        <v>1</v>
      </c>
      <c r="I12" s="3">
        <v>1</v>
      </c>
      <c r="J12" s="3"/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/>
      <c r="R12" s="3"/>
      <c r="S12" s="3">
        <v>1</v>
      </c>
      <c r="T12" s="3">
        <v>1</v>
      </c>
      <c r="U12" s="3"/>
      <c r="V12" s="3">
        <v>1</v>
      </c>
      <c r="W12" s="3">
        <v>1</v>
      </c>
      <c r="X12" s="3">
        <v>1</v>
      </c>
      <c r="Y12" s="38">
        <f t="shared" si="2"/>
        <v>15</v>
      </c>
      <c r="Z12" s="6">
        <v>43638.489583333336</v>
      </c>
      <c r="AA12" s="6">
        <v>43638.723506944443</v>
      </c>
      <c r="AB12" s="36">
        <f t="shared" si="0"/>
        <v>0.23392361110745696</v>
      </c>
      <c r="AC12" s="5"/>
      <c r="AD12" s="5">
        <f>AC12+AB12</f>
        <v>0.23392361110745696</v>
      </c>
      <c r="AE12" s="30">
        <v>4</v>
      </c>
      <c r="AF12" s="33">
        <v>19</v>
      </c>
      <c r="AG12" s="38">
        <v>4</v>
      </c>
      <c r="AH12" s="29">
        <v>2</v>
      </c>
      <c r="AI12" s="38">
        <v>12</v>
      </c>
      <c r="AJ12" s="39">
        <f>AF12+AI12</f>
        <v>31</v>
      </c>
      <c r="AK12" s="30">
        <v>4</v>
      </c>
    </row>
    <row r="13" spans="1:37" s="9" customFormat="1" ht="30.75" x14ac:dyDescent="0.25">
      <c r="A13" s="7" t="s">
        <v>82</v>
      </c>
      <c r="B13" s="41" t="s">
        <v>155</v>
      </c>
      <c r="C13" s="13" t="s">
        <v>83</v>
      </c>
      <c r="D13" s="13"/>
      <c r="E13" s="3"/>
      <c r="F13" s="3">
        <v>1</v>
      </c>
      <c r="G13" s="3">
        <v>1</v>
      </c>
      <c r="H13" s="3"/>
      <c r="I13" s="3">
        <v>1</v>
      </c>
      <c r="J13" s="3"/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8">
        <f t="shared" si="2"/>
        <v>17</v>
      </c>
      <c r="Z13" s="6">
        <v>43638.489583333336</v>
      </c>
      <c r="AA13" s="6">
        <v>43638.747465277775</v>
      </c>
      <c r="AB13" s="36">
        <f>AA13-Z13</f>
        <v>0.25788194443885004</v>
      </c>
      <c r="AC13" s="5"/>
      <c r="AD13" s="5">
        <f>AC13+AB13</f>
        <v>0.25788194443885004</v>
      </c>
      <c r="AE13" s="29">
        <v>1</v>
      </c>
      <c r="AF13" s="33">
        <v>60</v>
      </c>
      <c r="AG13" s="38">
        <v>2</v>
      </c>
      <c r="AH13" s="29">
        <v>3</v>
      </c>
      <c r="AI13" s="39" t="s">
        <v>159</v>
      </c>
      <c r="AJ13" s="39">
        <f t="shared" ref="AJ13" si="3">AF13+AI13</f>
        <v>65.5</v>
      </c>
      <c r="AK13" s="29">
        <v>1</v>
      </c>
    </row>
    <row r="14" spans="1:37" s="9" customFormat="1" x14ac:dyDescent="0.2"/>
    <row r="15" spans="1:37" s="9" customFormat="1" x14ac:dyDescent="0.2"/>
    <row r="16" spans="1:37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</sheetData>
  <mergeCells count="9">
    <mergeCell ref="AJ6:AK6"/>
    <mergeCell ref="A5:D5"/>
    <mergeCell ref="A6:D6"/>
    <mergeCell ref="E5:Y5"/>
    <mergeCell ref="AJ5:AK5"/>
    <mergeCell ref="E6:Y6"/>
    <mergeCell ref="Z6:AD6"/>
    <mergeCell ref="AE6:AF6"/>
    <mergeCell ref="AG6:AI6"/>
  </mergeCells>
  <conditionalFormatting sqref="E5:E6 AG6 AG12:AG13 Y10:Y13 E8:E13 AG8:AH9 AI8:AI13 F7:X13">
    <cfRule type="cellIs" dxfId="20" priority="6" operator="equal">
      <formula>1</formula>
    </cfRule>
  </conditionalFormatting>
  <conditionalFormatting sqref="Y10:Y13">
    <cfRule type="cellIs" dxfId="19" priority="5" operator="equal">
      <formula>1</formula>
    </cfRule>
  </conditionalFormatting>
  <conditionalFormatting sqref="Y8">
    <cfRule type="cellIs" dxfId="18" priority="4" operator="equal">
      <formula>1</formula>
    </cfRule>
  </conditionalFormatting>
  <conditionalFormatting sqref="Y8">
    <cfRule type="cellIs" dxfId="17" priority="3" operator="equal">
      <formula>1</formula>
    </cfRule>
  </conditionalFormatting>
  <conditionalFormatting sqref="Y9">
    <cfRule type="cellIs" dxfId="16" priority="2" operator="equal">
      <formula>1</formula>
    </cfRule>
  </conditionalFormatting>
  <conditionalFormatting sqref="Y9">
    <cfRule type="cellIs" dxfId="15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workbookViewId="0">
      <selection activeCell="G10" sqref="G10"/>
    </sheetView>
  </sheetViews>
  <sheetFormatPr defaultRowHeight="12.75" x14ac:dyDescent="0.2"/>
  <cols>
    <col min="1" max="1" width="4.140625" customWidth="1"/>
    <col min="3" max="3" width="26.85546875" customWidth="1"/>
    <col min="4" max="4" width="19.42578125" customWidth="1"/>
    <col min="5" max="24" width="4.85546875" customWidth="1"/>
    <col min="26" max="27" width="13.42578125" bestFit="1" customWidth="1"/>
  </cols>
  <sheetData>
    <row r="1" spans="1:37" ht="15.75" x14ac:dyDescent="0.25">
      <c r="A1" s="1" t="s">
        <v>46</v>
      </c>
      <c r="B1" s="1"/>
      <c r="C1" s="1"/>
      <c r="D1" s="1"/>
    </row>
    <row r="2" spans="1:37" ht="15.75" x14ac:dyDescent="0.25">
      <c r="A2" s="1" t="s">
        <v>80</v>
      </c>
      <c r="B2" s="1"/>
      <c r="C2" s="1"/>
      <c r="D2" s="1"/>
    </row>
    <row r="3" spans="1:37" ht="15.75" x14ac:dyDescent="0.25">
      <c r="A3" s="1" t="s">
        <v>81</v>
      </c>
      <c r="B3" s="1"/>
      <c r="C3" s="1"/>
      <c r="D3" s="1"/>
    </row>
    <row r="4" spans="1:37" ht="15.75" x14ac:dyDescent="0.25">
      <c r="A4" s="1" t="s">
        <v>146</v>
      </c>
      <c r="B4" s="1"/>
      <c r="C4" s="1"/>
      <c r="D4" s="1"/>
    </row>
    <row r="5" spans="1:37" x14ac:dyDescent="0.2">
      <c r="A5" s="43" t="s">
        <v>25</v>
      </c>
      <c r="B5" s="43"/>
      <c r="C5" s="43"/>
      <c r="D5" s="43"/>
      <c r="E5" s="45" t="s">
        <v>21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43" t="s">
        <v>9</v>
      </c>
      <c r="AK5" s="43"/>
    </row>
    <row r="6" spans="1:37" s="9" customFormat="1" ht="15.75" customHeight="1" x14ac:dyDescent="0.2">
      <c r="A6" s="44" t="s">
        <v>53</v>
      </c>
      <c r="B6" s="44"/>
      <c r="C6" s="44"/>
      <c r="D6" s="44"/>
      <c r="E6" s="47" t="s">
        <v>135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 t="s">
        <v>134</v>
      </c>
      <c r="AA6" s="47"/>
      <c r="AB6" s="47"/>
      <c r="AC6" s="47"/>
      <c r="AD6" s="47"/>
      <c r="AE6" s="48" t="s">
        <v>63</v>
      </c>
      <c r="AF6" s="49"/>
      <c r="AG6" s="48" t="s">
        <v>50</v>
      </c>
      <c r="AH6" s="50"/>
      <c r="AI6" s="50"/>
      <c r="AJ6" s="43"/>
      <c r="AK6" s="43"/>
    </row>
    <row r="7" spans="1:37" s="9" customFormat="1" ht="39" x14ac:dyDescent="0.25">
      <c r="A7" s="2"/>
      <c r="B7" s="7" t="s">
        <v>0</v>
      </c>
      <c r="C7" s="2" t="s">
        <v>2</v>
      </c>
      <c r="D7" s="2" t="s">
        <v>3</v>
      </c>
      <c r="E7" s="3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>
        <v>18</v>
      </c>
      <c r="W7" s="14">
        <v>19</v>
      </c>
      <c r="X7" s="14">
        <v>20</v>
      </c>
      <c r="Y7" s="15" t="s">
        <v>147</v>
      </c>
      <c r="Z7" s="15" t="s">
        <v>4</v>
      </c>
      <c r="AA7" s="15" t="s">
        <v>5</v>
      </c>
      <c r="AB7" s="4" t="s">
        <v>6</v>
      </c>
      <c r="AC7" s="15" t="s">
        <v>8</v>
      </c>
      <c r="AD7" s="16" t="s">
        <v>24</v>
      </c>
      <c r="AE7" s="8" t="s">
        <v>23</v>
      </c>
      <c r="AF7" s="8" t="s">
        <v>139</v>
      </c>
      <c r="AG7" s="15" t="s">
        <v>137</v>
      </c>
      <c r="AH7" s="8" t="s">
        <v>23</v>
      </c>
      <c r="AI7" s="8" t="s">
        <v>138</v>
      </c>
      <c r="AJ7" s="8" t="s">
        <v>51</v>
      </c>
      <c r="AK7" s="8" t="s">
        <v>23</v>
      </c>
    </row>
    <row r="8" spans="1:37" s="9" customFormat="1" ht="30.75" customHeight="1" x14ac:dyDescent="0.25">
      <c r="A8" s="7" t="s">
        <v>12</v>
      </c>
      <c r="B8" s="17">
        <v>110</v>
      </c>
      <c r="C8" s="13" t="s">
        <v>121</v>
      </c>
      <c r="D8" s="13" t="s">
        <v>122</v>
      </c>
      <c r="E8" s="3"/>
      <c r="F8" s="3">
        <v>1</v>
      </c>
      <c r="G8" s="3">
        <v>1</v>
      </c>
      <c r="H8" s="3">
        <v>1</v>
      </c>
      <c r="I8" s="3">
        <v>1</v>
      </c>
      <c r="J8" s="3"/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/>
      <c r="R8" s="3">
        <v>1</v>
      </c>
      <c r="S8" s="3">
        <v>1</v>
      </c>
      <c r="T8" s="3">
        <v>1</v>
      </c>
      <c r="U8" s="3">
        <v>1</v>
      </c>
      <c r="V8" s="3"/>
      <c r="W8" s="3"/>
      <c r="X8" s="3"/>
      <c r="Y8" s="38">
        <f>E8+F8+G8+H8+I8+J8+K8+L8+M8+N8+O8+P8+Q8+R8+S8+T8+U8+V8+W8+X8</f>
        <v>14</v>
      </c>
      <c r="Z8" s="6">
        <v>43638.5</v>
      </c>
      <c r="AA8" s="6">
        <v>43638.856087962966</v>
      </c>
      <c r="AB8" s="5">
        <f t="shared" ref="AB8" si="0">AA8-Z8</f>
        <v>0.35608796296583023</v>
      </c>
      <c r="AC8" s="5"/>
      <c r="AD8" s="5">
        <f t="shared" ref="AD8" si="1">AC8+AB8</f>
        <v>0.35608796296583023</v>
      </c>
      <c r="AE8" s="29">
        <v>1</v>
      </c>
      <c r="AF8" s="42">
        <v>30</v>
      </c>
      <c r="AG8" s="38"/>
      <c r="AH8" s="38"/>
      <c r="AI8" s="38"/>
      <c r="AJ8" s="28">
        <v>30</v>
      </c>
      <c r="AK8" s="29">
        <v>1</v>
      </c>
    </row>
    <row r="9" spans="1:37" s="9" customFormat="1" ht="30" x14ac:dyDescent="0.2">
      <c r="A9" s="7" t="s">
        <v>13</v>
      </c>
      <c r="B9" s="17">
        <v>119</v>
      </c>
      <c r="C9" s="13" t="s">
        <v>123</v>
      </c>
      <c r="D9" s="1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8"/>
      <c r="Z9" s="6">
        <v>43638.5</v>
      </c>
      <c r="AA9" s="51" t="s">
        <v>52</v>
      </c>
      <c r="AB9" s="52"/>
      <c r="AC9" s="52"/>
      <c r="AD9" s="52"/>
      <c r="AE9" s="52"/>
      <c r="AF9" s="52"/>
      <c r="AG9" s="52"/>
      <c r="AH9" s="52"/>
      <c r="AI9" s="52"/>
      <c r="AJ9" s="52"/>
      <c r="AK9" s="53"/>
    </row>
    <row r="10" spans="1:37" s="9" customFormat="1" ht="30.75" customHeight="1" x14ac:dyDescent="0.2">
      <c r="A10" s="7" t="s">
        <v>45</v>
      </c>
      <c r="B10" s="17">
        <v>133</v>
      </c>
      <c r="C10" s="13" t="s">
        <v>124</v>
      </c>
      <c r="D10" s="1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8"/>
      <c r="Z10" s="6">
        <v>43638.5</v>
      </c>
      <c r="AA10" s="51" t="s">
        <v>52</v>
      </c>
      <c r="AB10" s="52"/>
      <c r="AC10" s="52"/>
      <c r="AD10" s="52"/>
      <c r="AE10" s="52"/>
      <c r="AF10" s="52"/>
      <c r="AG10" s="52"/>
      <c r="AH10" s="52"/>
      <c r="AI10" s="52"/>
      <c r="AJ10" s="52"/>
      <c r="AK10" s="53"/>
    </row>
    <row r="11" spans="1:37" s="9" customFormat="1" x14ac:dyDescent="0.2"/>
    <row r="12" spans="1:37" s="9" customFormat="1" x14ac:dyDescent="0.2"/>
    <row r="13" spans="1:37" s="9" customFormat="1" x14ac:dyDescent="0.2"/>
    <row r="14" spans="1:37" s="9" customFormat="1" x14ac:dyDescent="0.2"/>
    <row r="15" spans="1:37" s="9" customFormat="1" x14ac:dyDescent="0.2"/>
    <row r="16" spans="1:37" s="9" customFormat="1" x14ac:dyDescent="0.2"/>
    <row r="17" s="9" customFormat="1" x14ac:dyDescent="0.2"/>
    <row r="18" s="9" customFormat="1" x14ac:dyDescent="0.2"/>
  </sheetData>
  <mergeCells count="11">
    <mergeCell ref="A5:D5"/>
    <mergeCell ref="A6:D6"/>
    <mergeCell ref="AA10:AK10"/>
    <mergeCell ref="E5:Y5"/>
    <mergeCell ref="AJ5:AK5"/>
    <mergeCell ref="E6:Y6"/>
    <mergeCell ref="Z6:AD6"/>
    <mergeCell ref="AE6:AF6"/>
    <mergeCell ref="AG6:AI6"/>
    <mergeCell ref="AJ6:AK6"/>
    <mergeCell ref="AA9:AK9"/>
  </mergeCells>
  <conditionalFormatting sqref="E5:E6 AG6 E8:E10 Y10 F7:X7 F9:X10">
    <cfRule type="cellIs" dxfId="14" priority="4" operator="equal">
      <formula>1</formula>
    </cfRule>
  </conditionalFormatting>
  <conditionalFormatting sqref="Y9">
    <cfRule type="cellIs" dxfId="13" priority="3" operator="equal">
      <formula>1</formula>
    </cfRule>
  </conditionalFormatting>
  <conditionalFormatting sqref="AG8:AI8 F8:X8">
    <cfRule type="cellIs" dxfId="3" priority="2" operator="equal">
      <formula>1</formula>
    </cfRule>
  </conditionalFormatting>
  <conditionalFormatting sqref="Y8">
    <cfRule type="cellIs" dxfId="1" priority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zoomScaleNormal="100" workbookViewId="0">
      <selection activeCell="D22" sqref="D22"/>
    </sheetView>
  </sheetViews>
  <sheetFormatPr defaultRowHeight="12.75" x14ac:dyDescent="0.2"/>
  <cols>
    <col min="1" max="1" width="3.140625" customWidth="1"/>
    <col min="2" max="2" width="10" customWidth="1"/>
    <col min="3" max="3" width="23.42578125" bestFit="1" customWidth="1"/>
    <col min="4" max="4" width="25.85546875" bestFit="1" customWidth="1"/>
    <col min="5" max="5" width="27" customWidth="1"/>
    <col min="6" max="6" width="17.140625" customWidth="1"/>
    <col min="7" max="7" width="5" customWidth="1"/>
    <col min="8" max="8" width="4.85546875" customWidth="1"/>
    <col min="9" max="9" width="5" customWidth="1"/>
    <col min="10" max="10" width="3.85546875" customWidth="1"/>
    <col min="11" max="11" width="3.5703125" customWidth="1"/>
    <col min="12" max="12" width="4" customWidth="1"/>
    <col min="13" max="13" width="3.85546875" customWidth="1"/>
    <col min="14" max="25" width="3.7109375" customWidth="1"/>
    <col min="26" max="26" width="3.85546875" customWidth="1"/>
    <col min="27" max="27" width="9.140625" customWidth="1"/>
    <col min="28" max="29" width="13.42578125" customWidth="1"/>
    <col min="30" max="30" width="9.5703125" customWidth="1"/>
    <col min="31" max="31" width="7.28515625" customWidth="1"/>
    <col min="32" max="34" width="8.140625" customWidth="1"/>
    <col min="35" max="35" width="9.5703125" customWidth="1"/>
    <col min="36" max="36" width="8.140625" customWidth="1"/>
    <col min="37" max="37" width="9.42578125" customWidth="1"/>
  </cols>
  <sheetData>
    <row r="1" spans="1:39" ht="15.75" x14ac:dyDescent="0.25">
      <c r="A1" s="1" t="s">
        <v>46</v>
      </c>
      <c r="B1" s="1"/>
      <c r="C1" s="1"/>
      <c r="D1" s="1"/>
      <c r="E1" s="1"/>
      <c r="F1" s="1"/>
    </row>
    <row r="2" spans="1:39" ht="15.75" x14ac:dyDescent="0.25">
      <c r="A2" s="1" t="s">
        <v>80</v>
      </c>
      <c r="B2" s="1"/>
      <c r="C2" s="1"/>
      <c r="D2" s="1"/>
      <c r="E2" s="1"/>
      <c r="F2" s="1"/>
    </row>
    <row r="3" spans="1:39" ht="15.75" x14ac:dyDescent="0.25">
      <c r="A3" s="1" t="s">
        <v>81</v>
      </c>
      <c r="B3" s="1"/>
      <c r="C3" s="1"/>
      <c r="D3" s="1"/>
      <c r="E3" s="1"/>
      <c r="F3" s="1"/>
    </row>
    <row r="4" spans="1:39" ht="15.75" x14ac:dyDescent="0.25">
      <c r="A4" s="1" t="s">
        <v>14</v>
      </c>
      <c r="B4" s="1"/>
      <c r="C4" s="1"/>
      <c r="D4" s="1"/>
      <c r="E4" s="1"/>
      <c r="F4" s="1"/>
    </row>
    <row r="5" spans="1:39" ht="14.25" customHeight="1" x14ac:dyDescent="0.2">
      <c r="A5" s="43" t="s">
        <v>25</v>
      </c>
      <c r="B5" s="43"/>
      <c r="C5" s="43"/>
      <c r="D5" s="43"/>
      <c r="E5" s="43"/>
      <c r="F5" s="43"/>
      <c r="G5" s="45" t="s">
        <v>21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43" t="s">
        <v>9</v>
      </c>
      <c r="AM5" s="43"/>
    </row>
    <row r="6" spans="1:39" ht="16.5" customHeight="1" x14ac:dyDescent="0.2">
      <c r="A6" s="44" t="s">
        <v>132</v>
      </c>
      <c r="B6" s="44"/>
      <c r="C6" s="44"/>
      <c r="D6" s="44"/>
      <c r="E6" s="44"/>
      <c r="F6" s="44"/>
      <c r="G6" s="47" t="s">
        <v>135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 t="s">
        <v>134</v>
      </c>
      <c r="AC6" s="47"/>
      <c r="AD6" s="47"/>
      <c r="AE6" s="47"/>
      <c r="AF6" s="47"/>
      <c r="AG6" s="48" t="s">
        <v>63</v>
      </c>
      <c r="AH6" s="49"/>
      <c r="AI6" s="48" t="s">
        <v>50</v>
      </c>
      <c r="AJ6" s="50"/>
      <c r="AK6" s="50"/>
      <c r="AL6" s="43"/>
      <c r="AM6" s="43"/>
    </row>
    <row r="7" spans="1:39" ht="39" x14ac:dyDescent="0.25">
      <c r="A7" s="2"/>
      <c r="B7" s="7" t="s">
        <v>0</v>
      </c>
      <c r="C7" s="2" t="s">
        <v>26</v>
      </c>
      <c r="D7" s="2" t="s">
        <v>27</v>
      </c>
      <c r="E7" s="2" t="s">
        <v>28</v>
      </c>
      <c r="F7" s="2" t="s">
        <v>29</v>
      </c>
      <c r="G7" s="34">
        <v>1</v>
      </c>
      <c r="H7" s="14">
        <v>2</v>
      </c>
      <c r="I7" s="14">
        <v>3</v>
      </c>
      <c r="J7" s="14">
        <v>4</v>
      </c>
      <c r="K7" s="14">
        <v>5</v>
      </c>
      <c r="L7" s="14">
        <v>6</v>
      </c>
      <c r="M7" s="14">
        <v>7</v>
      </c>
      <c r="N7" s="14">
        <v>8</v>
      </c>
      <c r="O7" s="14">
        <v>9</v>
      </c>
      <c r="P7" s="14">
        <v>10</v>
      </c>
      <c r="Q7" s="14">
        <v>11</v>
      </c>
      <c r="R7" s="14">
        <v>12</v>
      </c>
      <c r="S7" s="14">
        <v>13</v>
      </c>
      <c r="T7" s="14">
        <v>14</v>
      </c>
      <c r="U7" s="14">
        <v>15</v>
      </c>
      <c r="V7" s="14">
        <v>16</v>
      </c>
      <c r="W7" s="14">
        <v>17</v>
      </c>
      <c r="X7" s="14">
        <v>18</v>
      </c>
      <c r="Y7" s="14">
        <v>19</v>
      </c>
      <c r="Z7" s="14">
        <v>20</v>
      </c>
      <c r="AA7" s="15" t="s">
        <v>147</v>
      </c>
      <c r="AB7" s="15" t="s">
        <v>4</v>
      </c>
      <c r="AC7" s="15" t="s">
        <v>5</v>
      </c>
      <c r="AD7" s="4" t="s">
        <v>6</v>
      </c>
      <c r="AE7" s="15" t="s">
        <v>8</v>
      </c>
      <c r="AF7" s="16" t="s">
        <v>24</v>
      </c>
      <c r="AG7" s="8" t="s">
        <v>23</v>
      </c>
      <c r="AH7" s="8" t="s">
        <v>139</v>
      </c>
      <c r="AI7" s="15" t="s">
        <v>137</v>
      </c>
      <c r="AJ7" s="8" t="s">
        <v>23</v>
      </c>
      <c r="AK7" s="8" t="s">
        <v>138</v>
      </c>
      <c r="AL7" s="8" t="s">
        <v>51</v>
      </c>
      <c r="AM7" s="8" t="s">
        <v>23</v>
      </c>
    </row>
    <row r="8" spans="1:39" ht="18" x14ac:dyDescent="0.25">
      <c r="A8" s="7">
        <v>1</v>
      </c>
      <c r="B8" s="17">
        <v>102</v>
      </c>
      <c r="C8" s="13" t="s">
        <v>84</v>
      </c>
      <c r="D8" s="13" t="s">
        <v>85</v>
      </c>
      <c r="E8" s="13" t="s">
        <v>10</v>
      </c>
      <c r="F8" s="13" t="s">
        <v>86</v>
      </c>
      <c r="G8" s="3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7">
        <v>1</v>
      </c>
      <c r="AB8" s="6">
        <v>43638.46875</v>
      </c>
      <c r="AC8" s="6">
        <v>43638.630347222221</v>
      </c>
      <c r="AD8" s="5">
        <f>AC8-AB8</f>
        <v>0.16159722222073469</v>
      </c>
      <c r="AE8" s="5"/>
      <c r="AF8" s="5">
        <f>AE8+AD8</f>
        <v>0.16159722222073469</v>
      </c>
      <c r="AG8" s="30">
        <v>8</v>
      </c>
      <c r="AH8" s="33" t="s">
        <v>136</v>
      </c>
      <c r="AI8" s="38"/>
      <c r="AJ8" s="38"/>
      <c r="AK8" s="38"/>
      <c r="AL8" s="28"/>
      <c r="AM8" s="30">
        <v>8</v>
      </c>
    </row>
    <row r="9" spans="1:39" ht="20.25" customHeight="1" x14ac:dyDescent="0.25">
      <c r="A9" s="7">
        <v>2</v>
      </c>
      <c r="B9" s="17">
        <v>114</v>
      </c>
      <c r="C9" s="13" t="s">
        <v>89</v>
      </c>
      <c r="D9" s="13" t="s">
        <v>131</v>
      </c>
      <c r="E9" s="13" t="s">
        <v>10</v>
      </c>
      <c r="F9" s="13" t="s">
        <v>86</v>
      </c>
      <c r="G9" s="3"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7">
        <v>1</v>
      </c>
      <c r="AB9" s="6">
        <v>43638.46875</v>
      </c>
      <c r="AC9" s="6">
        <v>43638.639444444445</v>
      </c>
      <c r="AD9" s="5">
        <f t="shared" ref="AD9:AD12" si="0">AC9-AB9</f>
        <v>0.17069444444496185</v>
      </c>
      <c r="AE9" s="5"/>
      <c r="AF9" s="5">
        <f t="shared" ref="AF9" si="1">AE9+AD9</f>
        <v>0.17069444444496185</v>
      </c>
      <c r="AG9" s="30">
        <v>7</v>
      </c>
      <c r="AH9" s="33" t="s">
        <v>136</v>
      </c>
      <c r="AI9" s="38"/>
      <c r="AJ9" s="38"/>
      <c r="AK9" s="38"/>
      <c r="AL9" s="28"/>
      <c r="AM9" s="30">
        <v>7</v>
      </c>
    </row>
    <row r="10" spans="1:39" ht="29.25" customHeight="1" x14ac:dyDescent="0.25">
      <c r="A10" s="7">
        <v>3</v>
      </c>
      <c r="B10" s="17">
        <v>100</v>
      </c>
      <c r="C10" s="13" t="s">
        <v>87</v>
      </c>
      <c r="D10" s="13" t="s">
        <v>88</v>
      </c>
      <c r="E10" s="13" t="s">
        <v>19</v>
      </c>
      <c r="F10" s="13" t="s">
        <v>133</v>
      </c>
      <c r="G10" s="3">
        <v>1</v>
      </c>
      <c r="H10" s="3"/>
      <c r="I10" s="3"/>
      <c r="J10" s="3"/>
      <c r="K10" s="3">
        <v>1</v>
      </c>
      <c r="L10" s="3">
        <v>1</v>
      </c>
      <c r="M10" s="3"/>
      <c r="N10" s="3"/>
      <c r="O10" s="3">
        <v>1</v>
      </c>
      <c r="P10" s="3"/>
      <c r="Q10" s="3">
        <v>1</v>
      </c>
      <c r="R10" s="3"/>
      <c r="S10" s="3"/>
      <c r="T10" s="3">
        <v>1</v>
      </c>
      <c r="U10" s="3">
        <v>1</v>
      </c>
      <c r="V10" s="3">
        <v>1</v>
      </c>
      <c r="W10" s="3"/>
      <c r="X10" s="3"/>
      <c r="Y10" s="3">
        <v>1</v>
      </c>
      <c r="Z10" s="3">
        <v>1</v>
      </c>
      <c r="AA10" s="38">
        <f>G10+H10+I10+J10+K10+L10+M10+N10+O10+P10+Q10+R10+S10+T10+U10+V10+W10+X10+Y10+Z10</f>
        <v>10</v>
      </c>
      <c r="AB10" s="6">
        <v>43638.46875</v>
      </c>
      <c r="AC10" s="6">
        <v>43638.77983796296</v>
      </c>
      <c r="AD10" s="5">
        <f t="shared" si="0"/>
        <v>0.3110879629603005</v>
      </c>
      <c r="AE10" s="5"/>
      <c r="AF10" s="5">
        <f>AE10+AD10</f>
        <v>0.3110879629603005</v>
      </c>
      <c r="AG10" s="29">
        <v>1</v>
      </c>
      <c r="AH10" s="33">
        <v>100</v>
      </c>
      <c r="AI10" s="38">
        <v>2</v>
      </c>
      <c r="AJ10" s="29">
        <v>3</v>
      </c>
      <c r="AK10" s="39">
        <v>10.5</v>
      </c>
      <c r="AL10" s="39">
        <f>AH10+AK10</f>
        <v>110.5</v>
      </c>
      <c r="AM10" s="29">
        <v>1</v>
      </c>
    </row>
    <row r="11" spans="1:39" ht="20.25" customHeight="1" x14ac:dyDescent="0.2">
      <c r="A11" s="7">
        <v>4</v>
      </c>
      <c r="B11" s="17">
        <v>130</v>
      </c>
      <c r="C11" s="13" t="s">
        <v>18</v>
      </c>
      <c r="D11" s="13" t="s">
        <v>32</v>
      </c>
      <c r="E11" s="13" t="s">
        <v>10</v>
      </c>
      <c r="F11" s="13" t="s">
        <v>129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8">
        <f t="shared" ref="AA11:AA13" si="2">G11+H11+I11+J11+K11+L11+M11+N11+O11+P11+Q11+R11+S11+T11+U11+V11+W11+X11+Y11+Z11</f>
        <v>0</v>
      </c>
      <c r="AB11" s="6">
        <v>43638.46875</v>
      </c>
      <c r="AC11" s="51" t="s">
        <v>52</v>
      </c>
      <c r="AD11" s="52"/>
      <c r="AE11" s="52"/>
      <c r="AF11" s="52"/>
      <c r="AG11" s="52"/>
      <c r="AH11" s="52"/>
      <c r="AI11" s="52"/>
      <c r="AJ11" s="52"/>
      <c r="AK11" s="52"/>
      <c r="AL11" s="52"/>
      <c r="AM11" s="53"/>
    </row>
    <row r="12" spans="1:39" ht="20.25" customHeight="1" x14ac:dyDescent="0.25">
      <c r="A12" s="7">
        <v>5</v>
      </c>
      <c r="B12" s="17">
        <v>109</v>
      </c>
      <c r="C12" s="13" t="s">
        <v>36</v>
      </c>
      <c r="D12" s="13" t="s">
        <v>92</v>
      </c>
      <c r="E12" s="13" t="s">
        <v>130</v>
      </c>
      <c r="F12" s="13" t="s">
        <v>48</v>
      </c>
      <c r="G12" s="3">
        <v>1</v>
      </c>
      <c r="H12" s="3"/>
      <c r="I12" s="3"/>
      <c r="J12" s="3"/>
      <c r="K12" s="3"/>
      <c r="L12" s="3">
        <v>1</v>
      </c>
      <c r="M12" s="3"/>
      <c r="N12" s="3"/>
      <c r="O12" s="3">
        <v>1</v>
      </c>
      <c r="P12" s="3"/>
      <c r="Q12" s="3">
        <v>1</v>
      </c>
      <c r="R12" s="3"/>
      <c r="S12" s="3"/>
      <c r="T12" s="3">
        <v>1</v>
      </c>
      <c r="U12" s="3">
        <v>1</v>
      </c>
      <c r="V12" s="3">
        <v>1</v>
      </c>
      <c r="W12" s="3"/>
      <c r="X12" s="3"/>
      <c r="Y12" s="3">
        <v>1</v>
      </c>
      <c r="Z12" s="3">
        <v>1</v>
      </c>
      <c r="AA12" s="38">
        <f t="shared" si="2"/>
        <v>9</v>
      </c>
      <c r="AB12" s="6">
        <v>43638.46875</v>
      </c>
      <c r="AC12" s="6">
        <v>43638.755104166667</v>
      </c>
      <c r="AD12" s="5">
        <f t="shared" si="0"/>
        <v>0.28635416666656965</v>
      </c>
      <c r="AE12" s="5"/>
      <c r="AF12" s="5">
        <f>AE12+AD12</f>
        <v>0.28635416666656965</v>
      </c>
      <c r="AG12" s="30">
        <v>5</v>
      </c>
      <c r="AH12" s="33">
        <v>47</v>
      </c>
      <c r="AI12" s="38">
        <v>2</v>
      </c>
      <c r="AJ12" s="29">
        <v>2</v>
      </c>
      <c r="AK12" s="38">
        <v>17</v>
      </c>
      <c r="AL12" s="38">
        <f>AH12+AK12</f>
        <v>64</v>
      </c>
      <c r="AM12" s="30">
        <v>4</v>
      </c>
    </row>
    <row r="13" spans="1:39" ht="18" x14ac:dyDescent="0.25">
      <c r="A13" s="7">
        <v>6</v>
      </c>
      <c r="B13" s="17">
        <v>170</v>
      </c>
      <c r="C13" s="18" t="s">
        <v>33</v>
      </c>
      <c r="D13" s="13" t="s">
        <v>34</v>
      </c>
      <c r="E13" s="13" t="s">
        <v>10</v>
      </c>
      <c r="F13" s="13" t="s">
        <v>48</v>
      </c>
      <c r="G13" s="3">
        <v>1</v>
      </c>
      <c r="H13" s="3"/>
      <c r="I13" s="3"/>
      <c r="J13" s="3"/>
      <c r="K13" s="3">
        <v>1</v>
      </c>
      <c r="L13" s="3">
        <v>1</v>
      </c>
      <c r="M13" s="3"/>
      <c r="N13" s="3"/>
      <c r="O13" s="3">
        <v>1</v>
      </c>
      <c r="P13" s="3"/>
      <c r="Q13" s="3">
        <v>1</v>
      </c>
      <c r="R13" s="3"/>
      <c r="S13" s="3"/>
      <c r="T13" s="3">
        <v>1</v>
      </c>
      <c r="U13" s="3">
        <v>1</v>
      </c>
      <c r="V13" s="3">
        <v>1</v>
      </c>
      <c r="W13" s="3"/>
      <c r="X13" s="3"/>
      <c r="Y13" s="3">
        <v>1</v>
      </c>
      <c r="Z13" s="3">
        <v>1</v>
      </c>
      <c r="AA13" s="38">
        <f t="shared" si="2"/>
        <v>10</v>
      </c>
      <c r="AB13" s="6">
        <v>43638.46875</v>
      </c>
      <c r="AC13" s="6">
        <v>43638.791435185187</v>
      </c>
      <c r="AD13" s="5">
        <f>AC13-AB13</f>
        <v>0.32268518518685596</v>
      </c>
      <c r="AE13" s="5"/>
      <c r="AF13" s="5">
        <f>AE13+AD13</f>
        <v>0.32268518518685596</v>
      </c>
      <c r="AG13" s="29">
        <v>2</v>
      </c>
      <c r="AH13" s="33">
        <v>82</v>
      </c>
      <c r="AI13" s="38">
        <v>3</v>
      </c>
      <c r="AJ13" s="29">
        <v>1</v>
      </c>
      <c r="AK13" s="38">
        <v>25</v>
      </c>
      <c r="AL13" s="38">
        <f t="shared" ref="AL13:AL14" si="3">AH13+AK13</f>
        <v>107</v>
      </c>
      <c r="AM13" s="29">
        <v>2</v>
      </c>
    </row>
    <row r="14" spans="1:39" ht="18" x14ac:dyDescent="0.25">
      <c r="A14" s="7">
        <v>7</v>
      </c>
      <c r="B14" s="17">
        <v>154</v>
      </c>
      <c r="C14" s="13" t="s">
        <v>39</v>
      </c>
      <c r="D14" s="13" t="s">
        <v>69</v>
      </c>
      <c r="E14" s="13" t="s">
        <v>10</v>
      </c>
      <c r="F14" s="13" t="s">
        <v>48</v>
      </c>
      <c r="G14" s="3">
        <v>1</v>
      </c>
      <c r="H14" s="3"/>
      <c r="I14" s="3"/>
      <c r="J14" s="3"/>
      <c r="K14" s="3">
        <v>1</v>
      </c>
      <c r="L14" s="3">
        <v>1</v>
      </c>
      <c r="M14" s="3"/>
      <c r="N14" s="3"/>
      <c r="O14" s="3">
        <v>1</v>
      </c>
      <c r="P14" s="3"/>
      <c r="Q14" s="3">
        <v>1</v>
      </c>
      <c r="R14" s="3"/>
      <c r="S14" s="3"/>
      <c r="T14" s="3">
        <v>1</v>
      </c>
      <c r="U14" s="3"/>
      <c r="V14" s="3"/>
      <c r="W14" s="3"/>
      <c r="X14" s="3"/>
      <c r="Y14" s="3"/>
      <c r="Z14" s="3"/>
      <c r="AA14" s="38">
        <f t="shared" ref="AA14:AA18" si="4">G14+H14+I14+J14+K14+L14+M14+N14+O14+P14+Q14+R14+S14+T14+U14+V14+W14+X14+Y14+Z14</f>
        <v>6</v>
      </c>
      <c r="AB14" s="6">
        <v>43638.46875</v>
      </c>
      <c r="AC14" s="6">
        <v>43638.830717592595</v>
      </c>
      <c r="AD14" s="5">
        <f t="shared" ref="AD14:AD17" si="5">AC14-AB14</f>
        <v>0.36196759259473765</v>
      </c>
      <c r="AE14" s="5"/>
      <c r="AF14" s="5">
        <f t="shared" ref="AF14:AF17" si="6">AE14+AD14</f>
        <v>0.36196759259473765</v>
      </c>
      <c r="AG14" s="30">
        <v>6</v>
      </c>
      <c r="AH14" s="33">
        <v>38</v>
      </c>
      <c r="AI14" s="38"/>
      <c r="AJ14" s="38"/>
      <c r="AK14" s="38"/>
      <c r="AL14" s="38">
        <f t="shared" si="3"/>
        <v>38</v>
      </c>
      <c r="AM14" s="30">
        <v>6</v>
      </c>
    </row>
    <row r="15" spans="1:39" ht="20.25" customHeight="1" x14ac:dyDescent="0.2">
      <c r="A15" s="7">
        <v>8</v>
      </c>
      <c r="B15" s="17">
        <v>118</v>
      </c>
      <c r="C15" s="13" t="s">
        <v>90</v>
      </c>
      <c r="D15" s="13" t="s">
        <v>91</v>
      </c>
      <c r="E15" s="13"/>
      <c r="F15" s="13" t="s">
        <v>49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8">
        <f t="shared" si="4"/>
        <v>0</v>
      </c>
      <c r="AB15" s="6">
        <v>43638.46875</v>
      </c>
      <c r="AC15" s="51" t="s">
        <v>52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3"/>
    </row>
    <row r="16" spans="1:39" ht="18" x14ac:dyDescent="0.25">
      <c r="A16" s="7">
        <v>9</v>
      </c>
      <c r="B16" s="17">
        <v>146</v>
      </c>
      <c r="C16" s="13" t="s">
        <v>16</v>
      </c>
      <c r="D16" s="13" t="s">
        <v>17</v>
      </c>
      <c r="E16" s="13" t="s">
        <v>10</v>
      </c>
      <c r="F16" s="13" t="s">
        <v>48</v>
      </c>
      <c r="G16" s="3">
        <v>1</v>
      </c>
      <c r="H16" s="3"/>
      <c r="I16" s="3"/>
      <c r="J16" s="3"/>
      <c r="K16" s="3">
        <v>1</v>
      </c>
      <c r="L16" s="3">
        <v>1</v>
      </c>
      <c r="M16" s="3"/>
      <c r="N16" s="3"/>
      <c r="O16" s="3">
        <v>1</v>
      </c>
      <c r="P16" s="3"/>
      <c r="Q16" s="3">
        <v>1</v>
      </c>
      <c r="R16" s="3"/>
      <c r="S16" s="3"/>
      <c r="T16" s="3">
        <v>1</v>
      </c>
      <c r="U16" s="3">
        <v>1</v>
      </c>
      <c r="V16" s="3">
        <v>1</v>
      </c>
      <c r="W16" s="3"/>
      <c r="X16" s="3"/>
      <c r="Y16" s="3">
        <v>1</v>
      </c>
      <c r="Z16" s="3">
        <v>1</v>
      </c>
      <c r="AA16" s="38">
        <f t="shared" si="4"/>
        <v>10</v>
      </c>
      <c r="AB16" s="6">
        <v>43638.46875</v>
      </c>
      <c r="AC16" s="6">
        <v>43638.872465277775</v>
      </c>
      <c r="AD16" s="5">
        <f t="shared" si="5"/>
        <v>0.40371527777460869</v>
      </c>
      <c r="AE16" s="5"/>
      <c r="AF16" s="5">
        <f t="shared" si="6"/>
        <v>0.40371527777460869</v>
      </c>
      <c r="AG16" s="30">
        <v>4</v>
      </c>
      <c r="AH16" s="33">
        <v>57</v>
      </c>
      <c r="AI16" s="37">
        <v>1</v>
      </c>
      <c r="AJ16" s="30">
        <v>4</v>
      </c>
      <c r="AK16" s="38">
        <v>5</v>
      </c>
      <c r="AL16" s="38">
        <f>AH16+AK16</f>
        <v>62</v>
      </c>
      <c r="AM16" s="30">
        <v>5</v>
      </c>
    </row>
    <row r="17" spans="1:39" ht="17.25" customHeight="1" x14ac:dyDescent="0.25">
      <c r="A17" s="7">
        <v>10</v>
      </c>
      <c r="B17" s="19">
        <v>131</v>
      </c>
      <c r="C17" s="18" t="s">
        <v>35</v>
      </c>
      <c r="D17" s="18" t="s">
        <v>68</v>
      </c>
      <c r="E17" s="13" t="s">
        <v>10</v>
      </c>
      <c r="F17" s="13" t="s">
        <v>49</v>
      </c>
      <c r="G17" s="3">
        <v>1</v>
      </c>
      <c r="H17" s="3"/>
      <c r="I17" s="3"/>
      <c r="J17" s="3"/>
      <c r="K17" s="3">
        <v>1</v>
      </c>
      <c r="L17" s="3">
        <v>1</v>
      </c>
      <c r="M17" s="3"/>
      <c r="N17" s="3"/>
      <c r="O17" s="3">
        <v>1</v>
      </c>
      <c r="P17" s="3"/>
      <c r="Q17" s="3">
        <v>1</v>
      </c>
      <c r="R17" s="3"/>
      <c r="S17" s="3"/>
      <c r="T17" s="3">
        <v>1</v>
      </c>
      <c r="U17" s="3">
        <v>1</v>
      </c>
      <c r="V17" s="3">
        <v>1</v>
      </c>
      <c r="W17" s="3"/>
      <c r="X17" s="3"/>
      <c r="Y17" s="3">
        <v>1</v>
      </c>
      <c r="Z17" s="3">
        <v>1</v>
      </c>
      <c r="AA17" s="38">
        <f t="shared" si="4"/>
        <v>10</v>
      </c>
      <c r="AB17" s="6">
        <v>43638.46875</v>
      </c>
      <c r="AC17" s="6">
        <v>43638.87060185185</v>
      </c>
      <c r="AD17" s="5">
        <f t="shared" si="5"/>
        <v>0.40185185184964212</v>
      </c>
      <c r="AE17" s="5"/>
      <c r="AF17" s="5">
        <f t="shared" si="6"/>
        <v>0.40185185184964212</v>
      </c>
      <c r="AG17" s="29">
        <v>3</v>
      </c>
      <c r="AH17" s="33">
        <v>69</v>
      </c>
      <c r="AI17" s="38"/>
      <c r="AJ17" s="38"/>
      <c r="AK17" s="3"/>
      <c r="AL17" s="38">
        <f>AH17+AK17</f>
        <v>69</v>
      </c>
      <c r="AM17" s="29">
        <v>3</v>
      </c>
    </row>
    <row r="18" spans="1:39" ht="20.25" customHeight="1" x14ac:dyDescent="0.2">
      <c r="A18" s="7">
        <v>11</v>
      </c>
      <c r="B18" s="17">
        <v>105</v>
      </c>
      <c r="C18" s="13" t="s">
        <v>41</v>
      </c>
      <c r="D18" s="13" t="s">
        <v>40</v>
      </c>
      <c r="E18" s="13" t="s">
        <v>19</v>
      </c>
      <c r="F18" s="13" t="s">
        <v>48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8">
        <f t="shared" si="4"/>
        <v>0</v>
      </c>
      <c r="AB18" s="6">
        <v>43638.46875</v>
      </c>
      <c r="AC18" s="51" t="s">
        <v>52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3"/>
    </row>
    <row r="19" spans="1:39" ht="18" x14ac:dyDescent="0.25">
      <c r="A19" s="20"/>
      <c r="B19" s="21"/>
      <c r="C19" s="22"/>
      <c r="D19" s="22"/>
      <c r="E19" s="22"/>
      <c r="F19" s="22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9"/>
      <c r="AM19" s="25"/>
    </row>
  </sheetData>
  <mergeCells count="12">
    <mergeCell ref="AI6:AK6"/>
    <mergeCell ref="AC11:AM11"/>
    <mergeCell ref="AC15:AM15"/>
    <mergeCell ref="AC18:AM18"/>
    <mergeCell ref="A5:F5"/>
    <mergeCell ref="A6:F6"/>
    <mergeCell ref="AL5:AM5"/>
    <mergeCell ref="AL6:AM6"/>
    <mergeCell ref="G6:AA6"/>
    <mergeCell ref="AB6:AF6"/>
    <mergeCell ref="G5:AA5"/>
    <mergeCell ref="AG6:AH6"/>
  </mergeCells>
  <conditionalFormatting sqref="G5:G6 AI6 G1:Z4 AI1:AK4 H7:Z19 G8:G19 AJ14 G8:Z18 AJ8:AJ9 AA10:AA18 AI12:AI14 AK8:AK10 AI8:AI10 AK12:AK14 AK16:AK17 AI17:AJ17 AI19:AK19">
    <cfRule type="cellIs" dxfId="12" priority="283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zoomScaleNormal="100" workbookViewId="0">
      <selection activeCell="AL14" sqref="AL14"/>
    </sheetView>
  </sheetViews>
  <sheetFormatPr defaultRowHeight="12.75" x14ac:dyDescent="0.2"/>
  <cols>
    <col min="1" max="1" width="3.140625" customWidth="1"/>
    <col min="3" max="3" width="25.7109375" customWidth="1"/>
    <col min="4" max="4" width="25.5703125" customWidth="1"/>
    <col min="5" max="5" width="27.5703125" customWidth="1"/>
    <col min="6" max="6" width="19.7109375" customWidth="1"/>
    <col min="7" max="26" width="4.140625" customWidth="1"/>
    <col min="28" max="29" width="13.42578125" bestFit="1" customWidth="1"/>
  </cols>
  <sheetData>
    <row r="1" spans="1:39" ht="15.75" x14ac:dyDescent="0.25">
      <c r="A1" s="1" t="s">
        <v>46</v>
      </c>
      <c r="B1" s="1"/>
      <c r="C1" s="1"/>
      <c r="D1" s="1"/>
      <c r="E1" s="1"/>
      <c r="F1" s="1"/>
    </row>
    <row r="2" spans="1:39" ht="15.75" x14ac:dyDescent="0.25">
      <c r="A2" s="1" t="s">
        <v>80</v>
      </c>
      <c r="B2" s="1"/>
      <c r="C2" s="1"/>
      <c r="D2" s="1"/>
      <c r="E2" s="1"/>
      <c r="F2" s="1"/>
    </row>
    <row r="3" spans="1:39" ht="15.75" x14ac:dyDescent="0.25">
      <c r="A3" s="1" t="s">
        <v>81</v>
      </c>
      <c r="B3" s="1"/>
      <c r="C3" s="1"/>
      <c r="D3" s="1"/>
      <c r="E3" s="1"/>
      <c r="F3" s="1"/>
    </row>
    <row r="4" spans="1:39" ht="15.75" x14ac:dyDescent="0.25">
      <c r="A4" s="1" t="s">
        <v>15</v>
      </c>
      <c r="B4" s="1"/>
      <c r="C4" s="1"/>
      <c r="D4" s="1"/>
      <c r="E4" s="1"/>
      <c r="F4" s="1"/>
    </row>
    <row r="5" spans="1:39" x14ac:dyDescent="0.2">
      <c r="A5" s="43" t="s">
        <v>25</v>
      </c>
      <c r="B5" s="43"/>
      <c r="C5" s="43"/>
      <c r="D5" s="43"/>
      <c r="E5" s="43"/>
      <c r="F5" s="43"/>
      <c r="G5" s="45" t="s">
        <v>21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43" t="s">
        <v>9</v>
      </c>
      <c r="AM5" s="43"/>
    </row>
    <row r="6" spans="1:39" x14ac:dyDescent="0.2">
      <c r="A6" s="44" t="s">
        <v>142</v>
      </c>
      <c r="B6" s="44"/>
      <c r="C6" s="44"/>
      <c r="D6" s="44"/>
      <c r="E6" s="44"/>
      <c r="F6" s="44"/>
      <c r="G6" s="47" t="s">
        <v>135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 t="s">
        <v>134</v>
      </c>
      <c r="AC6" s="47"/>
      <c r="AD6" s="47"/>
      <c r="AE6" s="47"/>
      <c r="AF6" s="47"/>
      <c r="AG6" s="48" t="s">
        <v>63</v>
      </c>
      <c r="AH6" s="49"/>
      <c r="AI6" s="48" t="s">
        <v>50</v>
      </c>
      <c r="AJ6" s="50"/>
      <c r="AK6" s="50"/>
      <c r="AL6" s="43"/>
      <c r="AM6" s="43"/>
    </row>
    <row r="7" spans="1:39" ht="38.25" customHeight="1" x14ac:dyDescent="0.25">
      <c r="A7" s="2"/>
      <c r="B7" s="7" t="s">
        <v>0</v>
      </c>
      <c r="C7" s="2" t="s">
        <v>26</v>
      </c>
      <c r="D7" s="2" t="s">
        <v>27</v>
      </c>
      <c r="E7" s="2" t="s">
        <v>28</v>
      </c>
      <c r="F7" s="2" t="s">
        <v>29</v>
      </c>
      <c r="G7" s="34">
        <v>1</v>
      </c>
      <c r="H7" s="14">
        <v>2</v>
      </c>
      <c r="I7" s="14">
        <v>3</v>
      </c>
      <c r="J7" s="14">
        <v>4</v>
      </c>
      <c r="K7" s="14">
        <v>5</v>
      </c>
      <c r="L7" s="14">
        <v>6</v>
      </c>
      <c r="M7" s="14">
        <v>7</v>
      </c>
      <c r="N7" s="14">
        <v>8</v>
      </c>
      <c r="O7" s="14">
        <v>9</v>
      </c>
      <c r="P7" s="14">
        <v>10</v>
      </c>
      <c r="Q7" s="14">
        <v>11</v>
      </c>
      <c r="R7" s="14">
        <v>12</v>
      </c>
      <c r="S7" s="14">
        <v>13</v>
      </c>
      <c r="T7" s="14">
        <v>14</v>
      </c>
      <c r="U7" s="14">
        <v>15</v>
      </c>
      <c r="V7" s="14">
        <v>16</v>
      </c>
      <c r="W7" s="14">
        <v>17</v>
      </c>
      <c r="X7" s="14">
        <v>18</v>
      </c>
      <c r="Y7" s="14">
        <v>19</v>
      </c>
      <c r="Z7" s="14">
        <v>20</v>
      </c>
      <c r="AA7" s="15" t="s">
        <v>147</v>
      </c>
      <c r="AB7" s="15" t="s">
        <v>4</v>
      </c>
      <c r="AC7" s="15" t="s">
        <v>5</v>
      </c>
      <c r="AD7" s="4" t="s">
        <v>6</v>
      </c>
      <c r="AE7" s="15" t="s">
        <v>8</v>
      </c>
      <c r="AF7" s="16" t="s">
        <v>24</v>
      </c>
      <c r="AG7" s="8" t="s">
        <v>23</v>
      </c>
      <c r="AH7" s="8" t="s">
        <v>139</v>
      </c>
      <c r="AI7" s="15" t="s">
        <v>137</v>
      </c>
      <c r="AJ7" s="8" t="s">
        <v>23</v>
      </c>
      <c r="AK7" s="8" t="s">
        <v>138</v>
      </c>
      <c r="AL7" s="8" t="s">
        <v>51</v>
      </c>
      <c r="AM7" s="8" t="s">
        <v>23</v>
      </c>
    </row>
    <row r="8" spans="1:39" ht="18" x14ac:dyDescent="0.25">
      <c r="A8" s="7">
        <v>1</v>
      </c>
      <c r="B8" s="17">
        <v>124</v>
      </c>
      <c r="C8" s="18" t="s">
        <v>37</v>
      </c>
      <c r="D8" s="13" t="s">
        <v>140</v>
      </c>
      <c r="E8" s="13" t="s">
        <v>58</v>
      </c>
      <c r="F8" s="13" t="s">
        <v>59</v>
      </c>
      <c r="G8" s="3"/>
      <c r="H8" s="3">
        <v>1</v>
      </c>
      <c r="I8" s="3">
        <v>1</v>
      </c>
      <c r="J8" s="3">
        <v>1</v>
      </c>
      <c r="K8" s="3"/>
      <c r="L8" s="3"/>
      <c r="M8" s="3"/>
      <c r="N8" s="3"/>
      <c r="O8" s="3">
        <v>1</v>
      </c>
      <c r="P8" s="3"/>
      <c r="Q8" s="3">
        <v>1</v>
      </c>
      <c r="R8" s="3">
        <v>1</v>
      </c>
      <c r="S8" s="3"/>
      <c r="T8" s="3"/>
      <c r="U8" s="3"/>
      <c r="V8" s="3">
        <v>1</v>
      </c>
      <c r="W8" s="3">
        <v>1</v>
      </c>
      <c r="X8" s="3">
        <v>1</v>
      </c>
      <c r="Y8" s="3">
        <v>1</v>
      </c>
      <c r="Z8" s="3"/>
      <c r="AA8" s="38">
        <f>G8+H8+I8+J8+K8+L8+M8+N8+O8+P8+Q8+R8+S8+T8+U8+V8+W8+X8+Y8+Z8</f>
        <v>10</v>
      </c>
      <c r="AB8" s="6">
        <v>43638.479166666664</v>
      </c>
      <c r="AC8" s="6">
        <v>43638.892696759256</v>
      </c>
      <c r="AD8" s="36">
        <f>AC8-AB8</f>
        <v>0.41353009259182727</v>
      </c>
      <c r="AE8" s="5"/>
      <c r="AF8" s="5">
        <f>AE8+AD8</f>
        <v>0.41353009259182727</v>
      </c>
      <c r="AG8" s="30">
        <v>7</v>
      </c>
      <c r="AH8" s="33">
        <v>17</v>
      </c>
      <c r="AI8" s="38"/>
      <c r="AJ8" s="38"/>
      <c r="AK8" s="38"/>
      <c r="AL8" s="39">
        <f>AH8+AK8</f>
        <v>17</v>
      </c>
      <c r="AM8" s="30">
        <v>7</v>
      </c>
    </row>
    <row r="9" spans="1:39" ht="18.75" customHeight="1" x14ac:dyDescent="0.25">
      <c r="A9" s="8">
        <v>2</v>
      </c>
      <c r="B9" s="17">
        <v>157</v>
      </c>
      <c r="C9" s="13" t="s">
        <v>107</v>
      </c>
      <c r="D9" s="13" t="s">
        <v>108</v>
      </c>
      <c r="E9" s="13"/>
      <c r="F9" s="13" t="s">
        <v>48</v>
      </c>
      <c r="G9" s="3"/>
      <c r="H9" s="3">
        <v>1</v>
      </c>
      <c r="I9" s="3"/>
      <c r="J9" s="3">
        <v>1</v>
      </c>
      <c r="K9" s="3"/>
      <c r="L9" s="3"/>
      <c r="M9" s="3"/>
      <c r="N9" s="3">
        <v>1</v>
      </c>
      <c r="O9" s="3">
        <v>1</v>
      </c>
      <c r="P9" s="3"/>
      <c r="Q9" s="3">
        <v>1</v>
      </c>
      <c r="R9" s="3">
        <v>1</v>
      </c>
      <c r="S9" s="3">
        <v>1</v>
      </c>
      <c r="T9" s="3"/>
      <c r="U9" s="3"/>
      <c r="V9" s="3">
        <v>1</v>
      </c>
      <c r="W9" s="3">
        <v>1</v>
      </c>
      <c r="X9" s="3">
        <v>1</v>
      </c>
      <c r="Y9" s="3">
        <v>1</v>
      </c>
      <c r="Z9" s="3">
        <v>1</v>
      </c>
      <c r="AA9" s="38">
        <f>G9+H9+I9+J9+K9+L9+M9+N9+O9+P9+Q9+R9+S9+T9+U9+V9+W9+X9+Y9+Z9</f>
        <v>12</v>
      </c>
      <c r="AB9" s="6">
        <v>43638.479166666664</v>
      </c>
      <c r="AC9" s="6">
        <v>43638.788078703707</v>
      </c>
      <c r="AD9" s="36">
        <f t="shared" ref="AD9:AD12" si="0">AC9-AB9</f>
        <v>0.30891203704231884</v>
      </c>
      <c r="AE9" s="5"/>
      <c r="AF9" s="5">
        <f t="shared" ref="AF9" si="1">AE9+AD9</f>
        <v>0.30891203704231884</v>
      </c>
      <c r="AG9" s="30">
        <v>6</v>
      </c>
      <c r="AH9" s="33">
        <v>25</v>
      </c>
      <c r="AI9" s="38"/>
      <c r="AJ9" s="38"/>
      <c r="AK9" s="38"/>
      <c r="AL9" s="39">
        <f>AH9+AK9</f>
        <v>25</v>
      </c>
      <c r="AM9" s="30">
        <v>6</v>
      </c>
    </row>
    <row r="10" spans="1:39" ht="18.75" customHeight="1" x14ac:dyDescent="0.25">
      <c r="A10" s="7">
        <v>3</v>
      </c>
      <c r="B10" s="17">
        <v>106</v>
      </c>
      <c r="C10" s="18" t="s">
        <v>93</v>
      </c>
      <c r="D10" s="13" t="s">
        <v>94</v>
      </c>
      <c r="E10" s="13" t="s">
        <v>95</v>
      </c>
      <c r="F10" s="13" t="s">
        <v>96</v>
      </c>
      <c r="G10" s="3"/>
      <c r="H10" s="3">
        <v>1</v>
      </c>
      <c r="I10" s="3">
        <v>1</v>
      </c>
      <c r="J10" s="3">
        <v>1</v>
      </c>
      <c r="K10" s="3"/>
      <c r="L10" s="3"/>
      <c r="M10" s="3"/>
      <c r="N10" s="3">
        <v>1</v>
      </c>
      <c r="O10" s="3">
        <v>1</v>
      </c>
      <c r="P10" s="3"/>
      <c r="Q10" s="3">
        <v>1</v>
      </c>
      <c r="R10" s="3">
        <v>1</v>
      </c>
      <c r="S10" s="3">
        <v>1</v>
      </c>
      <c r="T10" s="3"/>
      <c r="U10" s="3"/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8">
        <f>G10+H10+I10+J10+K10+L10+M10+N10+O10+P10+Q10+R10+S10+T10+U10+V10+W10+X10+Y10+Z10</f>
        <v>13</v>
      </c>
      <c r="AB10" s="6">
        <v>43638.479166608799</v>
      </c>
      <c r="AC10" s="6">
        <v>43638.785902777781</v>
      </c>
      <c r="AD10" s="36">
        <f t="shared" si="0"/>
        <v>0.30673616898275213</v>
      </c>
      <c r="AE10" s="5"/>
      <c r="AF10" s="5">
        <f>AE10+AD10</f>
        <v>0.30673616898275213</v>
      </c>
      <c r="AG10" s="30">
        <v>5</v>
      </c>
      <c r="AH10" s="33">
        <v>35</v>
      </c>
      <c r="AI10" s="37">
        <v>1</v>
      </c>
      <c r="AJ10" s="30">
        <v>5</v>
      </c>
      <c r="AK10" s="39" t="s">
        <v>143</v>
      </c>
      <c r="AL10" s="39">
        <f>AH10+AK10</f>
        <v>44</v>
      </c>
      <c r="AM10" s="30">
        <v>5</v>
      </c>
    </row>
    <row r="11" spans="1:39" ht="18.75" customHeight="1" x14ac:dyDescent="0.25">
      <c r="A11" s="7">
        <v>4</v>
      </c>
      <c r="B11" s="17">
        <v>163</v>
      </c>
      <c r="C11" s="18" t="s">
        <v>101</v>
      </c>
      <c r="D11" s="18" t="s">
        <v>102</v>
      </c>
      <c r="E11" s="13"/>
      <c r="F11" s="13" t="s">
        <v>48</v>
      </c>
      <c r="G11" s="3"/>
      <c r="H11" s="3">
        <v>1</v>
      </c>
      <c r="I11" s="3">
        <v>1</v>
      </c>
      <c r="J11" s="3">
        <v>1</v>
      </c>
      <c r="K11" s="3"/>
      <c r="L11" s="3"/>
      <c r="M11" s="3"/>
      <c r="N11" s="3">
        <v>1</v>
      </c>
      <c r="O11" s="3">
        <v>1</v>
      </c>
      <c r="P11" s="3"/>
      <c r="Q11" s="3">
        <v>1</v>
      </c>
      <c r="R11" s="3">
        <v>1</v>
      </c>
      <c r="S11" s="3">
        <v>1</v>
      </c>
      <c r="T11" s="3"/>
      <c r="U11" s="3"/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8">
        <f t="shared" ref="AA11:AA14" si="2">G11+H11+I11+J11+K11+L11+M11+N11+O11+P11+Q11+R11+S11+T11+U11+V11+W11+X11+Y11+Z11</f>
        <v>13</v>
      </c>
      <c r="AB11" s="6">
        <v>43638.479166608799</v>
      </c>
      <c r="AC11" s="6">
        <v>43638.739236111112</v>
      </c>
      <c r="AD11" s="36">
        <f>AC11-AB11</f>
        <v>0.26006950231385417</v>
      </c>
      <c r="AE11" s="40"/>
      <c r="AF11" s="5">
        <f>AE11+AD11</f>
        <v>0.26006950231385417</v>
      </c>
      <c r="AG11" s="30">
        <v>4</v>
      </c>
      <c r="AH11" s="33">
        <v>46</v>
      </c>
      <c r="AI11" s="37">
        <v>1</v>
      </c>
      <c r="AJ11" s="30">
        <v>4</v>
      </c>
      <c r="AK11" s="39" t="s">
        <v>144</v>
      </c>
      <c r="AL11" s="39">
        <f>AH11+AK11</f>
        <v>60</v>
      </c>
      <c r="AM11" s="30">
        <v>4</v>
      </c>
    </row>
    <row r="12" spans="1:39" ht="18" x14ac:dyDescent="0.25">
      <c r="A12" s="8">
        <v>5</v>
      </c>
      <c r="B12" s="19">
        <v>104</v>
      </c>
      <c r="C12" s="18" t="s">
        <v>20</v>
      </c>
      <c r="D12" s="18" t="s">
        <v>97</v>
      </c>
      <c r="E12" s="13" t="s">
        <v>10</v>
      </c>
      <c r="F12" s="13" t="s">
        <v>98</v>
      </c>
      <c r="G12" s="3"/>
      <c r="H12" s="3">
        <v>1</v>
      </c>
      <c r="I12" s="3">
        <v>1</v>
      </c>
      <c r="J12" s="3">
        <v>1</v>
      </c>
      <c r="K12" s="3"/>
      <c r="L12" s="3"/>
      <c r="M12" s="3"/>
      <c r="N12" s="3">
        <v>1</v>
      </c>
      <c r="O12" s="3">
        <v>1</v>
      </c>
      <c r="P12" s="3"/>
      <c r="Q12" s="3">
        <v>1</v>
      </c>
      <c r="R12" s="3">
        <v>1</v>
      </c>
      <c r="S12" s="3">
        <v>1</v>
      </c>
      <c r="T12" s="3"/>
      <c r="U12" s="3"/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8">
        <f t="shared" si="2"/>
        <v>13</v>
      </c>
      <c r="AB12" s="6">
        <v>43638.479166608799</v>
      </c>
      <c r="AC12" s="6">
        <v>43638.698182870372</v>
      </c>
      <c r="AD12" s="36">
        <f t="shared" si="0"/>
        <v>0.21901626157341525</v>
      </c>
      <c r="AE12" s="5"/>
      <c r="AF12" s="5">
        <f>AE12+AD12</f>
        <v>0.21901626157341525</v>
      </c>
      <c r="AG12" s="29">
        <v>3</v>
      </c>
      <c r="AH12" s="33">
        <v>57</v>
      </c>
      <c r="AI12" s="38">
        <v>10</v>
      </c>
      <c r="AJ12" s="29">
        <v>1</v>
      </c>
      <c r="AK12" s="38">
        <v>35</v>
      </c>
      <c r="AL12" s="39">
        <f>AH12+AK12</f>
        <v>92</v>
      </c>
      <c r="AM12" s="29">
        <v>2</v>
      </c>
    </row>
    <row r="13" spans="1:39" ht="18" x14ac:dyDescent="0.25">
      <c r="A13" s="8">
        <v>6</v>
      </c>
      <c r="B13" s="19">
        <v>159</v>
      </c>
      <c r="C13" s="13" t="s">
        <v>104</v>
      </c>
      <c r="D13" s="13" t="s">
        <v>105</v>
      </c>
      <c r="E13" s="13"/>
      <c r="F13" s="13" t="s">
        <v>48</v>
      </c>
      <c r="G13" s="3"/>
      <c r="H13" s="3">
        <v>1</v>
      </c>
      <c r="I13" s="3">
        <v>1</v>
      </c>
      <c r="J13" s="3">
        <v>1</v>
      </c>
      <c r="K13" s="3"/>
      <c r="L13" s="3"/>
      <c r="M13" s="3"/>
      <c r="N13" s="3">
        <v>1</v>
      </c>
      <c r="O13" s="3">
        <v>1</v>
      </c>
      <c r="P13" s="3"/>
      <c r="Q13" s="3">
        <v>1</v>
      </c>
      <c r="R13" s="3">
        <v>1</v>
      </c>
      <c r="S13" s="3">
        <v>1</v>
      </c>
      <c r="T13" s="3"/>
      <c r="U13" s="3"/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8">
        <f t="shared" si="2"/>
        <v>13</v>
      </c>
      <c r="AB13" s="6">
        <v>43638.479166608799</v>
      </c>
      <c r="AC13" s="6">
        <v>43638.68953703704</v>
      </c>
      <c r="AD13" s="36">
        <f>AC13-AB13</f>
        <v>0.21037042824173113</v>
      </c>
      <c r="AE13" s="5"/>
      <c r="AF13" s="5">
        <f>AE13+AD13</f>
        <v>0.21037042824173113</v>
      </c>
      <c r="AG13" s="29">
        <v>2</v>
      </c>
      <c r="AH13" s="33">
        <v>72</v>
      </c>
      <c r="AI13" s="38">
        <v>3</v>
      </c>
      <c r="AJ13" s="29">
        <v>3</v>
      </c>
      <c r="AK13" s="39">
        <v>19.5</v>
      </c>
      <c r="AL13" s="39">
        <f t="shared" ref="AL13:AL14" si="3">AH13+AK13</f>
        <v>91.5</v>
      </c>
      <c r="AM13" s="29">
        <v>3</v>
      </c>
    </row>
    <row r="14" spans="1:39" ht="18" x14ac:dyDescent="0.25">
      <c r="A14" s="8">
        <v>7</v>
      </c>
      <c r="B14" s="19">
        <v>145</v>
      </c>
      <c r="C14" s="18" t="s">
        <v>56</v>
      </c>
      <c r="D14" s="18" t="s">
        <v>57</v>
      </c>
      <c r="E14" s="13" t="s">
        <v>30</v>
      </c>
      <c r="F14" s="13" t="s">
        <v>106</v>
      </c>
      <c r="G14" s="3"/>
      <c r="H14" s="3">
        <v>1</v>
      </c>
      <c r="I14" s="3">
        <v>1</v>
      </c>
      <c r="J14" s="3">
        <v>1</v>
      </c>
      <c r="K14" s="3"/>
      <c r="L14" s="3"/>
      <c r="M14" s="3"/>
      <c r="N14" s="3">
        <v>1</v>
      </c>
      <c r="O14" s="3">
        <v>1</v>
      </c>
      <c r="P14" s="3"/>
      <c r="Q14" s="3">
        <v>1</v>
      </c>
      <c r="R14" s="3">
        <v>1</v>
      </c>
      <c r="S14" s="3">
        <v>1</v>
      </c>
      <c r="T14" s="3"/>
      <c r="U14" s="3"/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8">
        <f t="shared" si="2"/>
        <v>13</v>
      </c>
      <c r="AB14" s="6">
        <v>43638.479166608799</v>
      </c>
      <c r="AC14" s="6">
        <v>43638.688148148147</v>
      </c>
      <c r="AD14" s="36">
        <f t="shared" ref="AD14" si="4">AC14-AB14</f>
        <v>0.20898153934831498</v>
      </c>
      <c r="AE14" s="5"/>
      <c r="AF14" s="5">
        <f t="shared" ref="AF14" si="5">AE14+AD14</f>
        <v>0.20898153934831498</v>
      </c>
      <c r="AG14" s="29">
        <v>1</v>
      </c>
      <c r="AH14" s="33">
        <v>90</v>
      </c>
      <c r="AI14" s="38">
        <v>5</v>
      </c>
      <c r="AJ14" s="29">
        <v>2</v>
      </c>
      <c r="AK14" s="39" t="s">
        <v>145</v>
      </c>
      <c r="AL14" s="39">
        <f t="shared" si="3"/>
        <v>116.5</v>
      </c>
      <c r="AM14" s="29">
        <v>1</v>
      </c>
    </row>
    <row r="15" spans="1:39" ht="15" x14ac:dyDescent="0.2">
      <c r="A15" s="7">
        <v>8</v>
      </c>
      <c r="B15" s="19">
        <v>156</v>
      </c>
      <c r="C15" s="18" t="s">
        <v>99</v>
      </c>
      <c r="D15" s="18" t="s">
        <v>141</v>
      </c>
      <c r="E15" s="13"/>
      <c r="F15" s="13" t="s">
        <v>100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8"/>
      <c r="AB15" s="6">
        <v>43638.479166608799</v>
      </c>
      <c r="AC15" s="51" t="s">
        <v>52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3"/>
    </row>
    <row r="16" spans="1:39" ht="15" x14ac:dyDescent="0.2">
      <c r="A16" s="8">
        <v>9</v>
      </c>
      <c r="B16" s="17">
        <v>165</v>
      </c>
      <c r="C16" s="13" t="s">
        <v>54</v>
      </c>
      <c r="D16" s="13" t="s">
        <v>55</v>
      </c>
      <c r="E16" s="13" t="s">
        <v>103</v>
      </c>
      <c r="F16" s="13" t="s">
        <v>48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8"/>
      <c r="AB16" s="6">
        <v>43638.479166608799</v>
      </c>
      <c r="AC16" s="51" t="s">
        <v>52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3"/>
    </row>
  </sheetData>
  <mergeCells count="11">
    <mergeCell ref="A5:F5"/>
    <mergeCell ref="A6:F6"/>
    <mergeCell ref="AC15:AM15"/>
    <mergeCell ref="AC16:AM16"/>
    <mergeCell ref="G5:AA5"/>
    <mergeCell ref="AL5:AM5"/>
    <mergeCell ref="G6:AA6"/>
    <mergeCell ref="AB6:AF6"/>
    <mergeCell ref="AG6:AH6"/>
    <mergeCell ref="AI6:AK6"/>
    <mergeCell ref="AL6:AM6"/>
  </mergeCells>
  <conditionalFormatting sqref="G5:G6 AI6 AI12:AI14 AA10:AA16 G8:G16 H7:Z16 AI8:AJ9 AK8:AK14">
    <cfRule type="cellIs" dxfId="11" priority="6" operator="equal">
      <formula>1</formula>
    </cfRule>
  </conditionalFormatting>
  <conditionalFormatting sqref="AA10:AA16">
    <cfRule type="cellIs" dxfId="10" priority="5" operator="equal">
      <formula>1</formula>
    </cfRule>
  </conditionalFormatting>
  <conditionalFormatting sqref="AA8">
    <cfRule type="cellIs" dxfId="9" priority="4" operator="equal">
      <formula>1</formula>
    </cfRule>
  </conditionalFormatting>
  <conditionalFormatting sqref="AA8">
    <cfRule type="cellIs" dxfId="8" priority="3" operator="equal">
      <formula>1</formula>
    </cfRule>
  </conditionalFormatting>
  <conditionalFormatting sqref="AA9">
    <cfRule type="cellIs" dxfId="7" priority="2" operator="equal">
      <formula>1</formula>
    </cfRule>
  </conditionalFormatting>
  <conditionalFormatting sqref="AA9">
    <cfRule type="cellIs" dxfId="6" priority="1" operator="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zoomScaleNormal="100" workbookViewId="0">
      <selection activeCell="D15" sqref="D15"/>
    </sheetView>
  </sheetViews>
  <sheetFormatPr defaultRowHeight="12.75" x14ac:dyDescent="0.2"/>
  <cols>
    <col min="1" max="1" width="3.85546875" customWidth="1"/>
    <col min="3" max="3" width="27.7109375" customWidth="1"/>
    <col min="4" max="4" width="28.140625" customWidth="1"/>
    <col min="5" max="6" width="29.28515625" customWidth="1"/>
    <col min="7" max="7" width="5.5703125" customWidth="1"/>
    <col min="8" max="8" width="5" customWidth="1"/>
    <col min="9" max="9" width="5.28515625" customWidth="1"/>
    <col min="10" max="10" width="4.85546875" customWidth="1"/>
    <col min="11" max="12" width="5.28515625" customWidth="1"/>
    <col min="13" max="13" width="4.85546875" customWidth="1"/>
    <col min="14" max="14" width="5" customWidth="1"/>
    <col min="15" max="15" width="3.85546875" customWidth="1"/>
    <col min="16" max="16" width="4.85546875" customWidth="1"/>
    <col min="17" max="17" width="5.28515625" customWidth="1"/>
    <col min="18" max="18" width="5.140625" customWidth="1"/>
    <col min="19" max="19" width="4.42578125" customWidth="1"/>
    <col min="20" max="20" width="5.140625" customWidth="1"/>
    <col min="21" max="21" width="5.28515625" customWidth="1"/>
    <col min="22" max="22" width="4.85546875" customWidth="1"/>
    <col min="23" max="23" width="3.85546875" bestFit="1" customWidth="1"/>
    <col min="24" max="24" width="5.140625" customWidth="1"/>
    <col min="25" max="26" width="4.85546875" customWidth="1"/>
    <col min="27" max="27" width="10.42578125" customWidth="1"/>
    <col min="28" max="28" width="14.28515625" customWidth="1"/>
    <col min="29" max="29" width="14.7109375" customWidth="1"/>
    <col min="30" max="30" width="10.42578125" customWidth="1"/>
    <col min="34" max="34" width="9.7109375" customWidth="1"/>
  </cols>
  <sheetData>
    <row r="1" spans="1:34" ht="15.75" x14ac:dyDescent="0.25">
      <c r="A1" s="1" t="s">
        <v>46</v>
      </c>
      <c r="B1" s="1"/>
      <c r="C1" s="1"/>
      <c r="D1" s="1"/>
      <c r="E1" s="1"/>
      <c r="F1" s="1"/>
    </row>
    <row r="2" spans="1:34" ht="15.75" x14ac:dyDescent="0.25">
      <c r="A2" s="1" t="s">
        <v>80</v>
      </c>
      <c r="B2" s="1"/>
      <c r="C2" s="1"/>
      <c r="D2" s="1"/>
      <c r="E2" s="1"/>
      <c r="F2" s="1"/>
    </row>
    <row r="3" spans="1:34" ht="15.75" x14ac:dyDescent="0.25">
      <c r="A3" s="1" t="s">
        <v>81</v>
      </c>
      <c r="B3" s="1"/>
      <c r="C3" s="1"/>
      <c r="D3" s="1"/>
      <c r="E3" s="1"/>
      <c r="F3" s="1"/>
    </row>
    <row r="4" spans="1:34" ht="15.75" x14ac:dyDescent="0.25">
      <c r="A4" s="1" t="s">
        <v>60</v>
      </c>
      <c r="B4" s="1"/>
      <c r="C4" s="1"/>
      <c r="D4" s="1"/>
      <c r="E4" s="1"/>
      <c r="F4" s="1"/>
    </row>
    <row r="5" spans="1:34" x14ac:dyDescent="0.2">
      <c r="A5" s="45"/>
      <c r="B5" s="56"/>
      <c r="C5" s="45" t="s">
        <v>25</v>
      </c>
      <c r="D5" s="46"/>
      <c r="E5" s="46"/>
      <c r="F5" s="56"/>
      <c r="G5" s="43" t="s">
        <v>21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 t="s">
        <v>22</v>
      </c>
      <c r="AC5" s="43"/>
      <c r="AD5" s="43"/>
      <c r="AE5" s="43"/>
      <c r="AF5" s="43"/>
      <c r="AG5" s="43" t="s">
        <v>63</v>
      </c>
      <c r="AH5" s="43"/>
    </row>
    <row r="6" spans="1:34" x14ac:dyDescent="0.2">
      <c r="A6" s="44" t="s">
        <v>53</v>
      </c>
      <c r="B6" s="44"/>
      <c r="C6" s="44"/>
      <c r="D6" s="44"/>
      <c r="E6" s="44"/>
      <c r="F6" s="44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27"/>
      <c r="AB6" s="54"/>
      <c r="AC6" s="55"/>
      <c r="AD6" s="55"/>
      <c r="AE6" s="55"/>
      <c r="AF6" s="55"/>
      <c r="AG6" s="43"/>
      <c r="AH6" s="43"/>
    </row>
    <row r="7" spans="1:34" ht="31.5" x14ac:dyDescent="0.25">
      <c r="A7" s="2"/>
      <c r="B7" s="7" t="s">
        <v>0</v>
      </c>
      <c r="C7" s="2" t="s">
        <v>26</v>
      </c>
      <c r="D7" s="2" t="s">
        <v>27</v>
      </c>
      <c r="E7" s="2" t="s">
        <v>28</v>
      </c>
      <c r="F7" s="2" t="s">
        <v>29</v>
      </c>
      <c r="G7" s="32" t="s">
        <v>126</v>
      </c>
      <c r="H7" s="32" t="s">
        <v>127</v>
      </c>
      <c r="I7" s="32">
        <v>2</v>
      </c>
      <c r="J7" s="32" t="s">
        <v>128</v>
      </c>
      <c r="K7" s="32">
        <v>3</v>
      </c>
      <c r="L7" s="32">
        <v>4</v>
      </c>
      <c r="M7" s="32">
        <v>5</v>
      </c>
      <c r="N7" s="32">
        <v>6</v>
      </c>
      <c r="O7" s="32">
        <v>7</v>
      </c>
      <c r="P7" s="32">
        <v>8</v>
      </c>
      <c r="Q7" s="32">
        <v>9</v>
      </c>
      <c r="R7" s="32">
        <v>10</v>
      </c>
      <c r="S7" s="32">
        <v>11</v>
      </c>
      <c r="T7" s="32">
        <v>12</v>
      </c>
      <c r="U7" s="32">
        <v>13</v>
      </c>
      <c r="V7" s="32">
        <v>14</v>
      </c>
      <c r="W7" s="32">
        <v>15</v>
      </c>
      <c r="X7" s="32">
        <v>16</v>
      </c>
      <c r="Y7" s="32">
        <v>17</v>
      </c>
      <c r="Z7" s="32">
        <v>18</v>
      </c>
      <c r="AA7" s="15" t="s">
        <v>7</v>
      </c>
      <c r="AB7" s="15" t="s">
        <v>4</v>
      </c>
      <c r="AC7" s="15" t="s">
        <v>5</v>
      </c>
      <c r="AD7" s="4" t="s">
        <v>6</v>
      </c>
      <c r="AE7" s="15" t="s">
        <v>8</v>
      </c>
      <c r="AF7" s="16" t="s">
        <v>24</v>
      </c>
      <c r="AG7" s="8" t="s">
        <v>23</v>
      </c>
      <c r="AH7" s="8" t="s">
        <v>66</v>
      </c>
    </row>
    <row r="8" spans="1:34" ht="18" x14ac:dyDescent="0.25">
      <c r="A8" s="2">
        <v>1</v>
      </c>
      <c r="B8" s="17">
        <v>167</v>
      </c>
      <c r="C8" s="13" t="s">
        <v>71</v>
      </c>
      <c r="D8" s="13" t="s">
        <v>112</v>
      </c>
      <c r="E8" s="13" t="s">
        <v>11</v>
      </c>
      <c r="F8" s="13" t="s">
        <v>62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f>G8+H8+I8+J8+K8+L8+M8+N8+O8+P8+Q8+R8+S8+T8+U8+V8+W8+X8+Y8+Z8</f>
        <v>20</v>
      </c>
      <c r="AB8" s="6">
        <v>43638.448148148149</v>
      </c>
      <c r="AC8" s="6">
        <v>43638.762800925928</v>
      </c>
      <c r="AD8" s="5">
        <f>AC8-AB8</f>
        <v>0.31465277777897427</v>
      </c>
      <c r="AE8" s="5"/>
      <c r="AF8" s="5">
        <f>AE8+AD8</f>
        <v>0.31465277777897427</v>
      </c>
      <c r="AG8" s="11">
        <v>2</v>
      </c>
      <c r="AH8" s="2">
        <v>14</v>
      </c>
    </row>
    <row r="9" spans="1:34" ht="18" x14ac:dyDescent="0.25">
      <c r="A9" s="2">
        <v>2</v>
      </c>
      <c r="B9" s="17">
        <v>112</v>
      </c>
      <c r="C9" s="13" t="s">
        <v>113</v>
      </c>
      <c r="D9" s="13" t="s">
        <v>114</v>
      </c>
      <c r="E9" s="13" t="s">
        <v>10</v>
      </c>
      <c r="F9" s="13" t="s">
        <v>48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f>G9+H9+I9+J9+K9+L9+M9+N9+O9+P9+Q9+R9+S9+T9+U9+V9+W9+X9+Y9+Z9</f>
        <v>20</v>
      </c>
      <c r="AB9" s="6">
        <v>43638.449305555558</v>
      </c>
      <c r="AC9" s="6">
        <v>43638.742361111108</v>
      </c>
      <c r="AD9" s="5">
        <f t="shared" ref="AD9:AD10" si="0">AC9-AB9</f>
        <v>0.29305555555038154</v>
      </c>
      <c r="AE9" s="5"/>
      <c r="AF9" s="5">
        <f t="shared" ref="AF9:AF10" si="1">AE9+AD9</f>
        <v>0.29305555555038154</v>
      </c>
      <c r="AG9" s="11">
        <v>1</v>
      </c>
      <c r="AH9" s="2">
        <v>30</v>
      </c>
    </row>
    <row r="10" spans="1:34" ht="18" x14ac:dyDescent="0.25">
      <c r="A10" s="2">
        <v>3</v>
      </c>
      <c r="B10" s="17">
        <v>115</v>
      </c>
      <c r="C10" s="13" t="s">
        <v>109</v>
      </c>
      <c r="D10" s="13" t="s">
        <v>110</v>
      </c>
      <c r="E10" s="13" t="s">
        <v>111</v>
      </c>
      <c r="F10" s="13" t="s">
        <v>48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/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f>G10+H10+I10+J10+K10+L10+M10+N10+O10+P10+Q10+R10+S10+T10+U10+V10+W10+X10+Y10+Z10</f>
        <v>19</v>
      </c>
      <c r="AB10" s="6">
        <v>43638.450694444444</v>
      </c>
      <c r="AC10" s="6">
        <v>43638.881458333337</v>
      </c>
      <c r="AD10" s="5">
        <f t="shared" si="0"/>
        <v>0.43076388889312511</v>
      </c>
      <c r="AE10" s="15"/>
      <c r="AF10" s="5">
        <f t="shared" si="1"/>
        <v>0.43076388889312511</v>
      </c>
      <c r="AG10" s="11">
        <v>3</v>
      </c>
      <c r="AH10" s="8">
        <v>1</v>
      </c>
    </row>
    <row r="12" spans="1:34" s="9" customFormat="1" ht="18" x14ac:dyDescent="0.25">
      <c r="A12" s="20"/>
      <c r="B12" s="21"/>
      <c r="C12" s="24"/>
      <c r="D12" s="22"/>
      <c r="E12" s="22"/>
      <c r="F12" s="2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/>
      <c r="AC12" s="23"/>
      <c r="AD12" s="12"/>
      <c r="AE12" s="12"/>
      <c r="AF12" s="12"/>
      <c r="AG12" s="25"/>
    </row>
  </sheetData>
  <mergeCells count="9">
    <mergeCell ref="G5:AA5"/>
    <mergeCell ref="AB5:AF5"/>
    <mergeCell ref="AG5:AH5"/>
    <mergeCell ref="A6:F6"/>
    <mergeCell ref="G6:Z6"/>
    <mergeCell ref="AB6:AF6"/>
    <mergeCell ref="AG6:AH6"/>
    <mergeCell ref="C5:F5"/>
    <mergeCell ref="A5:B5"/>
  </mergeCells>
  <conditionalFormatting sqref="G12:AA12 G5:G6 Q5:Q6 G1:AA4 G7:Z10 AA8:AA10">
    <cfRule type="cellIs" dxfId="5" priority="246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zoomScaleNormal="100" workbookViewId="0">
      <selection activeCell="E21" sqref="E21"/>
    </sheetView>
  </sheetViews>
  <sheetFormatPr defaultRowHeight="12.75" x14ac:dyDescent="0.2"/>
  <cols>
    <col min="1" max="1" width="2.7109375" customWidth="1"/>
    <col min="2" max="2" width="9.140625" customWidth="1"/>
    <col min="3" max="3" width="27.85546875" customWidth="1"/>
    <col min="4" max="4" width="28.5703125" customWidth="1"/>
    <col min="5" max="5" width="22.140625" customWidth="1"/>
    <col min="6" max="6" width="30.28515625" customWidth="1"/>
    <col min="7" max="8" width="5.5703125" customWidth="1"/>
    <col min="9" max="10" width="5.140625" customWidth="1"/>
    <col min="11" max="11" width="5.42578125" customWidth="1"/>
    <col min="12" max="12" width="5" customWidth="1"/>
    <col min="13" max="13" width="5.42578125" customWidth="1"/>
    <col min="14" max="14" width="5.7109375" customWidth="1"/>
    <col min="15" max="15" width="3.85546875" customWidth="1"/>
    <col min="16" max="16" width="5.85546875" customWidth="1"/>
    <col min="17" max="17" width="6.140625" customWidth="1"/>
    <col min="18" max="18" width="5.140625" customWidth="1"/>
    <col min="19" max="19" width="4" customWidth="1"/>
    <col min="20" max="20" width="5.85546875" customWidth="1"/>
    <col min="21" max="21" width="4.85546875" customWidth="1"/>
    <col min="22" max="22" width="5" customWidth="1"/>
    <col min="23" max="23" width="4.7109375" customWidth="1"/>
    <col min="24" max="24" width="5.140625" customWidth="1"/>
    <col min="25" max="25" width="5" customWidth="1"/>
    <col min="26" max="26" width="4.85546875" customWidth="1"/>
    <col min="28" max="28" width="14" customWidth="1"/>
    <col min="29" max="29" width="15.5703125" customWidth="1"/>
    <col min="30" max="30" width="10.42578125" customWidth="1"/>
    <col min="32" max="32" width="13.140625" customWidth="1"/>
    <col min="34" max="34" width="9.85546875" customWidth="1"/>
  </cols>
  <sheetData>
    <row r="1" spans="1:34" ht="15.75" x14ac:dyDescent="0.25">
      <c r="A1" s="1" t="s">
        <v>46</v>
      </c>
      <c r="B1" s="1"/>
      <c r="C1" s="1"/>
      <c r="D1" s="1"/>
      <c r="E1" s="1"/>
      <c r="F1" s="1"/>
    </row>
    <row r="2" spans="1:34" ht="15.75" x14ac:dyDescent="0.25">
      <c r="A2" s="1" t="s">
        <v>80</v>
      </c>
      <c r="B2" s="1"/>
      <c r="C2" s="1"/>
      <c r="D2" s="1"/>
      <c r="E2" s="1"/>
      <c r="F2" s="1"/>
    </row>
    <row r="3" spans="1:34" ht="15.75" x14ac:dyDescent="0.25">
      <c r="A3" s="1" t="s">
        <v>81</v>
      </c>
      <c r="B3" s="1"/>
      <c r="C3" s="1"/>
      <c r="D3" s="1"/>
      <c r="E3" s="1"/>
      <c r="F3" s="1"/>
    </row>
    <row r="4" spans="1:34" ht="15.75" x14ac:dyDescent="0.25">
      <c r="A4" s="1" t="s">
        <v>61</v>
      </c>
      <c r="B4" s="1"/>
      <c r="C4" s="1"/>
      <c r="D4" s="1"/>
      <c r="E4" s="1"/>
      <c r="F4" s="1"/>
    </row>
    <row r="5" spans="1:34" x14ac:dyDescent="0.2">
      <c r="A5" s="26"/>
      <c r="B5" s="26"/>
      <c r="C5" s="45" t="s">
        <v>25</v>
      </c>
      <c r="D5" s="46"/>
      <c r="E5" s="46"/>
      <c r="F5" s="56"/>
      <c r="G5" s="43" t="s">
        <v>21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 t="s">
        <v>22</v>
      </c>
      <c r="AC5" s="43"/>
      <c r="AD5" s="43"/>
      <c r="AE5" s="43"/>
      <c r="AF5" s="43"/>
      <c r="AG5" s="43" t="s">
        <v>63</v>
      </c>
      <c r="AH5" s="43"/>
    </row>
    <row r="6" spans="1:34" x14ac:dyDescent="0.2">
      <c r="A6" s="44" t="s">
        <v>47</v>
      </c>
      <c r="B6" s="44"/>
      <c r="C6" s="44"/>
      <c r="D6" s="44"/>
      <c r="E6" s="44"/>
      <c r="F6" s="44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27"/>
      <c r="AB6" s="54"/>
      <c r="AC6" s="55"/>
      <c r="AD6" s="55"/>
      <c r="AE6" s="55"/>
      <c r="AF6" s="55"/>
      <c r="AG6" s="43"/>
      <c r="AH6" s="43"/>
    </row>
    <row r="7" spans="1:34" ht="39" x14ac:dyDescent="0.25">
      <c r="A7" s="2"/>
      <c r="B7" s="7" t="s">
        <v>0</v>
      </c>
      <c r="C7" s="2" t="s">
        <v>26</v>
      </c>
      <c r="D7" s="2" t="s">
        <v>27</v>
      </c>
      <c r="E7" s="2" t="s">
        <v>28</v>
      </c>
      <c r="F7" s="2" t="s">
        <v>29</v>
      </c>
      <c r="G7" s="32" t="s">
        <v>126</v>
      </c>
      <c r="H7" s="32" t="s">
        <v>127</v>
      </c>
      <c r="I7" s="32">
        <v>2</v>
      </c>
      <c r="J7" s="32" t="s">
        <v>128</v>
      </c>
      <c r="K7" s="32">
        <v>3</v>
      </c>
      <c r="L7" s="32">
        <v>4</v>
      </c>
      <c r="M7" s="32">
        <v>5</v>
      </c>
      <c r="N7" s="32">
        <v>6</v>
      </c>
      <c r="O7" s="32">
        <v>7</v>
      </c>
      <c r="P7" s="32">
        <v>8</v>
      </c>
      <c r="Q7" s="32">
        <v>9</v>
      </c>
      <c r="R7" s="32">
        <v>10</v>
      </c>
      <c r="S7" s="32">
        <v>11</v>
      </c>
      <c r="T7" s="32">
        <v>12</v>
      </c>
      <c r="U7" s="32">
        <v>13</v>
      </c>
      <c r="V7" s="32">
        <v>14</v>
      </c>
      <c r="W7" s="32">
        <v>15</v>
      </c>
      <c r="X7" s="32">
        <v>16</v>
      </c>
      <c r="Y7" s="32">
        <v>17</v>
      </c>
      <c r="Z7" s="32">
        <v>18</v>
      </c>
      <c r="AA7" s="15" t="s">
        <v>7</v>
      </c>
      <c r="AB7" s="15" t="s">
        <v>4</v>
      </c>
      <c r="AC7" s="15" t="s">
        <v>5</v>
      </c>
      <c r="AD7" s="4" t="s">
        <v>6</v>
      </c>
      <c r="AE7" s="15" t="s">
        <v>8</v>
      </c>
      <c r="AF7" s="16" t="s">
        <v>24</v>
      </c>
      <c r="AG7" s="8" t="s">
        <v>23</v>
      </c>
      <c r="AH7" s="8" t="s">
        <v>66</v>
      </c>
    </row>
    <row r="8" spans="1:34" ht="18" x14ac:dyDescent="0.25">
      <c r="A8" s="7">
        <v>1</v>
      </c>
      <c r="B8" s="17">
        <v>128</v>
      </c>
      <c r="C8" s="13" t="s">
        <v>74</v>
      </c>
      <c r="D8" s="13" t="s">
        <v>70</v>
      </c>
      <c r="E8" s="13" t="s">
        <v>10</v>
      </c>
      <c r="F8" s="13" t="s">
        <v>125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f>G8+H8+I8+J8+K8+L8+M8+N8+O8+P8+Q8+R8+S8+T8+U8+V8+W8+X8+Y8+Z8</f>
        <v>20</v>
      </c>
      <c r="AB8" s="6">
        <v>43638.453472222223</v>
      </c>
      <c r="AC8" s="6">
        <v>43638.741944444446</v>
      </c>
      <c r="AD8" s="5">
        <f>AC8-AB8</f>
        <v>0.28847222222248092</v>
      </c>
      <c r="AE8" s="5"/>
      <c r="AF8" s="5">
        <f>AE8+AD8</f>
        <v>0.28847222222248092</v>
      </c>
      <c r="AG8" s="11">
        <v>2</v>
      </c>
      <c r="AH8" s="2">
        <v>43</v>
      </c>
    </row>
    <row r="9" spans="1:34" ht="18" customHeight="1" x14ac:dyDescent="0.25">
      <c r="A9" s="7">
        <v>2</v>
      </c>
      <c r="B9" s="17">
        <v>127</v>
      </c>
      <c r="C9" s="13" t="s">
        <v>72</v>
      </c>
      <c r="D9" s="13" t="s">
        <v>73</v>
      </c>
      <c r="E9" s="13" t="s">
        <v>10</v>
      </c>
      <c r="F9" s="13" t="s">
        <v>31</v>
      </c>
      <c r="G9" s="3">
        <v>1</v>
      </c>
      <c r="H9" s="3">
        <v>1</v>
      </c>
      <c r="I9" s="3">
        <v>1</v>
      </c>
      <c r="J9" s="3"/>
      <c r="K9" s="3">
        <v>1</v>
      </c>
      <c r="L9" s="3">
        <v>1</v>
      </c>
      <c r="M9" s="3"/>
      <c r="N9" s="3"/>
      <c r="O9" s="3">
        <v>1</v>
      </c>
      <c r="P9" s="3">
        <v>1</v>
      </c>
      <c r="Q9" s="3">
        <v>1</v>
      </c>
      <c r="R9" s="3">
        <v>1</v>
      </c>
      <c r="S9" s="3"/>
      <c r="T9" s="3">
        <v>1</v>
      </c>
      <c r="U9" s="3">
        <v>1</v>
      </c>
      <c r="V9" s="3"/>
      <c r="W9" s="3">
        <v>1</v>
      </c>
      <c r="X9" s="3">
        <v>1</v>
      </c>
      <c r="Y9" s="3">
        <v>1</v>
      </c>
      <c r="Z9" s="3">
        <v>1</v>
      </c>
      <c r="AA9" s="3">
        <f>G9+H9+I9+J9+K9+L9+M9+N9+O9+P9+Q9+R9+S9+T9+U9+V9+W9+X9+Y9+Z9</f>
        <v>15</v>
      </c>
      <c r="AB9" s="6">
        <v>43638.454861111109</v>
      </c>
      <c r="AC9" s="6">
        <v>43638.894212962965</v>
      </c>
      <c r="AD9" s="5">
        <f t="shared" ref="AD9:AD12" si="0">AC9-AB9</f>
        <v>0.43935185185546288</v>
      </c>
      <c r="AE9" s="5"/>
      <c r="AF9" s="5">
        <f t="shared" ref="AF9:AF11" si="1">AE9+AD9</f>
        <v>0.43935185185546288</v>
      </c>
      <c r="AG9" s="31">
        <v>6</v>
      </c>
      <c r="AH9" s="2">
        <v>1</v>
      </c>
    </row>
    <row r="10" spans="1:34" ht="18" x14ac:dyDescent="0.25">
      <c r="A10" s="7">
        <v>3</v>
      </c>
      <c r="B10" s="17">
        <v>171</v>
      </c>
      <c r="C10" s="13" t="s">
        <v>44</v>
      </c>
      <c r="D10" s="13" t="s">
        <v>64</v>
      </c>
      <c r="E10" s="13" t="s">
        <v>10</v>
      </c>
      <c r="F10" s="13" t="s">
        <v>65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/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f>G10+H10+I10+J10+K10+L10+M10+N10+O10+P10+Q10+R10+S10+T10+U10+V10+W10+X10+Y10+Z10</f>
        <v>19</v>
      </c>
      <c r="AB10" s="6">
        <v>43638.456250000003</v>
      </c>
      <c r="AC10" s="6">
        <v>43638.825636574074</v>
      </c>
      <c r="AD10" s="5">
        <f t="shared" si="0"/>
        <v>0.36938657407154096</v>
      </c>
      <c r="AE10" s="5"/>
      <c r="AF10" s="5">
        <f>AE10+AD10</f>
        <v>0.36938657407154096</v>
      </c>
      <c r="AG10" s="11">
        <v>3</v>
      </c>
      <c r="AH10" s="2">
        <v>30</v>
      </c>
    </row>
    <row r="11" spans="1:34" ht="18.75" customHeight="1" x14ac:dyDescent="0.25">
      <c r="A11" s="7">
        <v>4</v>
      </c>
      <c r="B11" s="17">
        <v>120</v>
      </c>
      <c r="C11" s="13" t="s">
        <v>117</v>
      </c>
      <c r="D11" s="13" t="s">
        <v>118</v>
      </c>
      <c r="E11" s="13" t="s">
        <v>111</v>
      </c>
      <c r="F11" s="13" t="s">
        <v>119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/>
      <c r="M11" s="3"/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f t="shared" ref="AA11:AA13" si="2">G11+H11+I11+J11+K11+L11+M11+N11+O11+P11+Q11+R11+S11+T11+U11+V11+W11+X11+Y11+Z11</f>
        <v>18</v>
      </c>
      <c r="AB11" s="6">
        <v>43638.457638888889</v>
      </c>
      <c r="AC11" s="6">
        <v>43638.931851851848</v>
      </c>
      <c r="AD11" s="5">
        <f t="shared" si="0"/>
        <v>0.47421296295942739</v>
      </c>
      <c r="AE11" s="5"/>
      <c r="AF11" s="5">
        <f t="shared" si="1"/>
        <v>0.47421296295942739</v>
      </c>
      <c r="AG11" s="31">
        <v>4</v>
      </c>
      <c r="AH11" s="2">
        <v>19</v>
      </c>
    </row>
    <row r="12" spans="1:34" ht="18" x14ac:dyDescent="0.25">
      <c r="A12" s="7">
        <v>5</v>
      </c>
      <c r="B12" s="17">
        <v>117</v>
      </c>
      <c r="C12" s="13" t="s">
        <v>115</v>
      </c>
      <c r="D12" s="13" t="s">
        <v>116</v>
      </c>
      <c r="E12" s="13" t="s">
        <v>111</v>
      </c>
      <c r="F12" s="13" t="s">
        <v>31</v>
      </c>
      <c r="G12" s="3">
        <v>1</v>
      </c>
      <c r="H12" s="3">
        <v>1</v>
      </c>
      <c r="I12" s="3">
        <v>1</v>
      </c>
      <c r="J12" s="3">
        <v>1</v>
      </c>
      <c r="K12" s="3"/>
      <c r="L12" s="3"/>
      <c r="M12" s="3"/>
      <c r="N12" s="3">
        <v>1</v>
      </c>
      <c r="O12" s="3">
        <v>1</v>
      </c>
      <c r="P12" s="3"/>
      <c r="Q12" s="3"/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f t="shared" si="2"/>
        <v>15</v>
      </c>
      <c r="AB12" s="6">
        <v>43638.459027777775</v>
      </c>
      <c r="AC12" s="6">
        <v>43638.681215277778</v>
      </c>
      <c r="AD12" s="5">
        <f t="shared" si="0"/>
        <v>0.22218750000320142</v>
      </c>
      <c r="AE12" s="5"/>
      <c r="AF12" s="5">
        <f>AE12+AD12</f>
        <v>0.22218750000320142</v>
      </c>
      <c r="AG12" s="31">
        <v>5</v>
      </c>
      <c r="AH12" s="2">
        <v>10</v>
      </c>
    </row>
    <row r="13" spans="1:34" ht="18" x14ac:dyDescent="0.25">
      <c r="A13" s="7">
        <v>6</v>
      </c>
      <c r="B13" s="17">
        <v>166</v>
      </c>
      <c r="C13" s="13" t="s">
        <v>42</v>
      </c>
      <c r="D13" s="13" t="s">
        <v>43</v>
      </c>
      <c r="E13" s="13" t="s">
        <v>10</v>
      </c>
      <c r="F13" s="13" t="s">
        <v>120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f t="shared" si="2"/>
        <v>20</v>
      </c>
      <c r="AB13" s="6">
        <v>43638.460416666669</v>
      </c>
      <c r="AC13" s="6">
        <v>43638.736226851855</v>
      </c>
      <c r="AD13" s="5">
        <f>AC13-AB13</f>
        <v>0.27581018518685596</v>
      </c>
      <c r="AE13" s="5"/>
      <c r="AF13" s="5">
        <f>AE13+AD13</f>
        <v>0.27581018518685596</v>
      </c>
      <c r="AG13" s="11">
        <v>1</v>
      </c>
      <c r="AH13" s="2">
        <v>60</v>
      </c>
    </row>
    <row r="17" spans="1:26" ht="15" x14ac:dyDescent="0.2">
      <c r="A17" s="20"/>
      <c r="B17" s="21"/>
      <c r="C17" s="24"/>
      <c r="D17" s="22"/>
      <c r="E17" s="22"/>
      <c r="F17" s="2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23"/>
      <c r="W17" s="23"/>
      <c r="X17" s="12"/>
      <c r="Y17" s="12"/>
      <c r="Z17" s="12"/>
    </row>
  </sheetData>
  <mergeCells count="8">
    <mergeCell ref="AB5:AF5"/>
    <mergeCell ref="AG5:AH5"/>
    <mergeCell ref="A6:F6"/>
    <mergeCell ref="G6:Z6"/>
    <mergeCell ref="AB6:AF6"/>
    <mergeCell ref="AG6:AH6"/>
    <mergeCell ref="C5:F5"/>
    <mergeCell ref="G5:AA5"/>
  </mergeCells>
  <conditionalFormatting sqref="G5:G6 Q5:Q6 G7:Z7 G1:AA4 G17:U17 G8:AA13">
    <cfRule type="cellIs" dxfId="4" priority="219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ATV</vt:lpstr>
      <vt:lpstr>UTV</vt:lpstr>
      <vt:lpstr>ТР-1</vt:lpstr>
      <vt:lpstr>ТР-3</vt:lpstr>
      <vt:lpstr>ТР-Л</vt:lpstr>
      <vt:lpstr>ТР-Т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2015-05-03T16:50:55Z</cp:lastPrinted>
  <dcterms:created xsi:type="dcterms:W3CDTF">2013-04-28T03:45:22Z</dcterms:created>
  <dcterms:modified xsi:type="dcterms:W3CDTF">2019-06-26T05:14:16Z</dcterms:modified>
</cp:coreProperties>
</file>